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G70" i="2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<sst xmlns="http://schemas.openxmlformats.org/spreadsheetml/2006/main" count="3362" uniqueCount="968">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</sst>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137266.30517432294</v>
      </c>
      <c r="G4" s="17">
        <f t="shared" si="0"/>
        <v>159131.12174118691</v>
      </c>
      <c r="H4" s="17">
        <f t="shared" si="0"/>
        <v>4489.017360415738</v>
      </c>
      <c r="I4" s="17">
        <f t="shared" si="0"/>
        <v>2466.1628238986295</v>
      </c>
      <c r="J4" s="17">
        <f t="shared" si="0"/>
        <v>24857.775446616841</v>
      </c>
      <c r="K4" s="17">
        <f t="shared" si="0"/>
        <v>72074.757501107888</v>
      </c>
      <c r="L4" s="17">
        <f t="shared" si="0"/>
        <v>1801.2137378757918</v>
      </c>
      <c r="M4" s="17">
        <f t="shared" si="0"/>
        <v>1021.337224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125300.38999999998</v>
      </c>
      <c r="G5" s="23">
        <v>98743.760000400012</v>
      </c>
      <c r="H5" s="23">
        <v>588.27375154569631</v>
      </c>
      <c r="I5" s="23">
        <v>584.66996205833436</v>
      </c>
      <c r="J5" s="23">
        <v>5995.2979253184349</v>
      </c>
      <c r="K5" s="23">
        <v>52883.087909218608</v>
      </c>
      <c r="L5" s="23">
        <v>753.46297744350841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3514.1769899999999</v>
      </c>
      <c r="G6" s="23">
        <v>3704.2344889999999</v>
      </c>
      <c r="H6" s="23">
        <v>855.8334330912204</v>
      </c>
      <c r="I6" s="23">
        <v>235.97880147654183</v>
      </c>
      <c r="J6" s="23">
        <v>2402.5382101658283</v>
      </c>
      <c r="K6" s="23">
        <v>2490.1346874912811</v>
      </c>
      <c r="L6" s="23">
        <v>295.05568500947976</v>
      </c>
      <c r="M6" s="23">
        <v>349.88867800000003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202.06700129672771</v>
      </c>
      <c r="G7" s="23">
        <v>3040.8720220000005</v>
      </c>
      <c r="H7" s="23">
        <v>2230.6492108873731</v>
      </c>
      <c r="I7" s="23">
        <v>201.35539544369487</v>
      </c>
      <c r="J7" s="23">
        <v>7341.6400279508562</v>
      </c>
      <c r="K7" s="23">
        <v>104.16780631276683</v>
      </c>
      <c r="L7" s="23">
        <v>128.30758844369484</v>
      </c>
      <c r="M7" s="23">
        <v>668.05854599999998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945.99793220441109</v>
      </c>
      <c r="G8" s="23">
        <v>7504.351228954718</v>
      </c>
      <c r="H8" s="23">
        <v>336.64075184550586</v>
      </c>
      <c r="I8" s="23">
        <v>309.48057176451823</v>
      </c>
      <c r="J8" s="23">
        <v>4812.7338620196588</v>
      </c>
      <c r="K8" s="23">
        <v>14293.509915300574</v>
      </c>
      <c r="L8" s="23">
        <v>607.09521319844271</v>
      </c>
      <c r="M8" s="23">
        <v>3.39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7303.6732508218183</v>
      </c>
      <c r="G9" s="23">
        <v>46137.904000832197</v>
      </c>
      <c r="H9" s="23">
        <v>477.62021304594225</v>
      </c>
      <c r="I9" s="23">
        <v>1134.67809315554</v>
      </c>
      <c r="J9" s="23">
        <v>4305.5654211620658</v>
      </c>
      <c r="K9" s="23">
        <v>2303.8571827846617</v>
      </c>
      <c r="L9" s="23">
        <v>17.292273780666267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10.722895999999999</v>
      </c>
      <c r="G11" s="17">
        <f t="shared" si="1"/>
        <v>110.62970399999999</v>
      </c>
      <c r="H11" s="17">
        <f t="shared" si="1"/>
        <v>7.0491950000000001</v>
      </c>
      <c r="I11" s="17">
        <f t="shared" si="1"/>
        <v>5.1947840000000003</v>
      </c>
      <c r="J11" s="17">
        <f t="shared" si="1"/>
        <v>143.954759</v>
      </c>
      <c r="K11" s="17">
        <f t="shared" si="1"/>
        <v>29.844887999999997</v>
      </c>
      <c r="L11" s="17">
        <f t="shared" si="1"/>
        <v>3.4528150000000002</v>
      </c>
      <c r="M11" s="17">
        <f t="shared" si="1"/>
        <v>15.788473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10.722895999999999</v>
      </c>
      <c r="G14" s="23">
        <v>110.62970399999999</v>
      </c>
      <c r="H14" s="23">
        <v>7.0491950000000001</v>
      </c>
      <c r="I14" s="23">
        <v>5.1947840000000003</v>
      </c>
      <c r="J14" s="23">
        <v>143.954759</v>
      </c>
      <c r="K14" s="23">
        <v>29.844887999999997</v>
      </c>
      <c r="L14" s="23">
        <v>3.4528150000000002</v>
      </c>
      <c r="M14" s="23">
        <v>15.788473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7557.7181209940245</v>
      </c>
      <c r="G18" s="17">
        <f t="shared" si="2"/>
        <v>14259.009211623579</v>
      </c>
      <c r="H18" s="17">
        <f t="shared" si="2"/>
        <v>424.30352694447095</v>
      </c>
      <c r="I18" s="17">
        <f t="shared" si="2"/>
        <v>201.20673670532227</v>
      </c>
      <c r="J18" s="17">
        <f t="shared" si="2"/>
        <v>1954.7037154980253</v>
      </c>
      <c r="K18" s="17">
        <f t="shared" si="2"/>
        <v>10441.082838191571</v>
      </c>
      <c r="L18" s="17">
        <f t="shared" si="2"/>
        <v>21.466794315025794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129.54</v>
      </c>
      <c r="G19" s="23">
        <v>59.788357435620313</v>
      </c>
      <c r="H19" s="23">
        <v>1.6417321777416685</v>
      </c>
      <c r="I19" s="23">
        <v>1.1202350404119457</v>
      </c>
      <c r="J19" s="23">
        <v>6.6010261655448073</v>
      </c>
      <c r="K19" s="23">
        <v>40.361396163536547</v>
      </c>
      <c r="L19" s="23">
        <v>0.11202350668614321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1119.6211115289884</v>
      </c>
      <c r="G20" s="23">
        <v>1268.4107972203121</v>
      </c>
      <c r="H20" s="23">
        <v>39.851217504745335</v>
      </c>
      <c r="I20" s="23">
        <v>20.185745665872911</v>
      </c>
      <c r="J20" s="23">
        <v>161.90028165343435</v>
      </c>
      <c r="K20" s="23">
        <v>926.2780971492889</v>
      </c>
      <c r="L20" s="23">
        <v>2.0185745683251883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234.871899869</v>
      </c>
      <c r="G21" s="23">
        <v>172.82367588191869</v>
      </c>
      <c r="H21" s="23">
        <v>3.150363831063224</v>
      </c>
      <c r="I21" s="23">
        <v>2.7807711514221198</v>
      </c>
      <c r="J21" s="23">
        <v>9.7600982920000003</v>
      </c>
      <c r="K21" s="23">
        <v>85.959493929384095</v>
      </c>
      <c r="L21" s="23">
        <v>0.28627228965475859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153.42224616914427</v>
      </c>
      <c r="G22" s="23">
        <v>4938.5654717748903</v>
      </c>
      <c r="H22" s="23">
        <v>90.755984591640384</v>
      </c>
      <c r="I22" s="23">
        <v>56.763121235495234</v>
      </c>
      <c r="J22" s="23">
        <v>275.12329782371546</v>
      </c>
      <c r="K22" s="23">
        <v>3186.5711067863831</v>
      </c>
      <c r="L22" s="23">
        <v>5.6805426671448007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5920.2628634268922</v>
      </c>
      <c r="G24" s="23">
        <v>7819.4209093108366</v>
      </c>
      <c r="H24" s="23">
        <v>288.90422883928034</v>
      </c>
      <c r="I24" s="23">
        <v>120.35686361212008</v>
      </c>
      <c r="J24" s="23">
        <v>1501.3190115633306</v>
      </c>
      <c r="K24" s="23">
        <v>6201.912744162978</v>
      </c>
      <c r="L24" s="23">
        <v>13.369381283214901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1288.8613800000001</v>
      </c>
      <c r="G26" s="17">
        <f t="shared" si="3"/>
        <v>2104.6836855099482</v>
      </c>
      <c r="H26" s="17">
        <f t="shared" si="3"/>
        <v>146.3640243326148</v>
      </c>
      <c r="I26" s="17">
        <f t="shared" si="3"/>
        <v>123.17219012999999</v>
      </c>
      <c r="J26" s="17">
        <f t="shared" si="3"/>
        <v>2064.0821913514028</v>
      </c>
      <c r="K26" s="17">
        <f t="shared" si="3"/>
        <v>285.98615000000001</v>
      </c>
      <c r="L26" s="17">
        <f t="shared" si="3"/>
        <v>0.65796911300000005</v>
      </c>
      <c r="M26" s="17">
        <f t="shared" si="3"/>
        <v>76.559295765314786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9.7812999999999997E-2</v>
      </c>
      <c r="G31" s="23">
        <v>26.409375000000001</v>
      </c>
      <c r="H31" s="23">
        <v>17.410625</v>
      </c>
      <c r="I31" s="23">
        <v>116.78812499999999</v>
      </c>
      <c r="J31" s="23">
        <v>10.955</v>
      </c>
      <c r="K31" s="23">
        <v>11.013002999999999</v>
      </c>
      <c r="L31" s="23">
        <v>1.9563000000000001E-2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1288.763567</v>
      </c>
      <c r="G32" s="23">
        <v>2078.274310509948</v>
      </c>
      <c r="H32" s="23">
        <v>128.95339933261479</v>
      </c>
      <c r="I32" s="23">
        <v>6.3840651299999998</v>
      </c>
      <c r="J32" s="23">
        <v>2053.1271913514029</v>
      </c>
      <c r="K32" s="23">
        <v>274.97314699999998</v>
      </c>
      <c r="L32" s="23">
        <v>0.63840611300000005</v>
      </c>
      <c r="M32" s="23">
        <v>76.559295765314786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76.712115710926923</v>
      </c>
      <c r="G35" s="17">
        <f t="shared" si="4"/>
        <v>1853.4076726299122</v>
      </c>
      <c r="H35" s="17">
        <f t="shared" si="4"/>
        <v>168.26860595502291</v>
      </c>
      <c r="I35" s="17">
        <f t="shared" si="4"/>
        <v>653.07368622294723</v>
      </c>
      <c r="J35" s="17">
        <f t="shared" si="4"/>
        <v>1590.6495268571798</v>
      </c>
      <c r="K35" s="17">
        <f t="shared" si="4"/>
        <v>449.66114776942277</v>
      </c>
      <c r="L35" s="17">
        <f t="shared" si="4"/>
        <v>21.971354985342799</v>
      </c>
      <c r="M35" s="17">
        <f t="shared" si="4"/>
        <v>168.82959400000001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51.084144325866077</v>
      </c>
      <c r="G38" s="23">
        <v>1077.0973981736765</v>
      </c>
      <c r="H38" s="23">
        <v>60.699312507620391</v>
      </c>
      <c r="I38" s="23">
        <v>139.860746753809</v>
      </c>
      <c r="J38" s="23">
        <v>1458.0451346302568</v>
      </c>
      <c r="K38" s="23">
        <v>167.22632732744319</v>
      </c>
      <c r="L38" s="23">
        <v>21.223735753808974</v>
      </c>
      <c r="M38" s="23">
        <v>168.82959400000001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74.929575796676389</v>
      </c>
      <c r="H39" s="23">
        <v>2.4976518595356474</v>
      </c>
      <c r="I39" s="23">
        <v>1.561030912357098</v>
      </c>
      <c r="J39" s="23">
        <v>7.4929595797854898</v>
      </c>
      <c r="K39" s="23">
        <v>87.880684227208974</v>
      </c>
      <c r="L39" s="23">
        <v>0.15609849099999998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25.314534921060716</v>
      </c>
      <c r="G40" s="23">
        <v>603.37833077031053</v>
      </c>
      <c r="H40" s="23">
        <v>101.68343853576819</v>
      </c>
      <c r="I40" s="23">
        <v>509.7187530604665</v>
      </c>
      <c r="J40" s="23">
        <v>115.07742285389668</v>
      </c>
      <c r="K40" s="23">
        <v>86.343276691392546</v>
      </c>
      <c r="L40" s="23">
        <v>0.39624507517756302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0.3134364640001403</v>
      </c>
      <c r="G41" s="23">
        <v>98.002367889248887</v>
      </c>
      <c r="H41" s="23">
        <v>3.388203052098687</v>
      </c>
      <c r="I41" s="23">
        <v>1.9331554963145567</v>
      </c>
      <c r="J41" s="23">
        <v>10.034009793240704</v>
      </c>
      <c r="K41" s="23">
        <v>108.21085952337809</v>
      </c>
      <c r="L41" s="23">
        <v>0.1952756653562612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146200.31968702789</v>
      </c>
      <c r="G43" s="27">
        <f t="shared" ref="G43:P43" si="5">SUM(G35,G26,G18,G11,G4)</f>
        <v>177458.85201495036</v>
      </c>
      <c r="H43" s="27">
        <f t="shared" si="5"/>
        <v>5235.0027126478471</v>
      </c>
      <c r="I43" s="27">
        <f t="shared" si="5"/>
        <v>3448.8102209568988</v>
      </c>
      <c r="J43" s="27">
        <f t="shared" si="5"/>
        <v>30611.165639323448</v>
      </c>
      <c r="K43" s="27">
        <f t="shared" si="5"/>
        <v>83281.332525068879</v>
      </c>
      <c r="L43" s="27">
        <f t="shared" si="5"/>
        <v>1848.7626712891604</v>
      </c>
      <c r="M43" s="27">
        <f t="shared" si="5"/>
        <v>1282.5145867653148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5973.1650944052299</v>
      </c>
      <c r="G48" s="17">
        <f t="shared" si="7"/>
        <v>8160.2305747835389</v>
      </c>
      <c r="H48" s="17">
        <f t="shared" si="7"/>
        <v>1251.2083559010416</v>
      </c>
      <c r="I48" s="17">
        <f t="shared" si="7"/>
        <v>3002.2162034232861</v>
      </c>
      <c r="J48" s="17">
        <f t="shared" si="7"/>
        <v>5890.8281528105663</v>
      </c>
      <c r="K48" s="17">
        <f t="shared" si="7"/>
        <v>8000.8021280726352</v>
      </c>
      <c r="L48" s="17">
        <f t="shared" si="7"/>
        <v>44.334966680451565</v>
      </c>
      <c r="M48" s="17">
        <f t="shared" si="7"/>
        <v>119.99168499999992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5967.4527979999993</v>
      </c>
      <c r="G51" s="23">
        <v>7377.0772479999978</v>
      </c>
      <c r="H51" s="23">
        <v>874.79194400000006</v>
      </c>
      <c r="I51" s="23">
        <v>1754.4326409999996</v>
      </c>
      <c r="J51" s="23">
        <v>5635.5068079999992</v>
      </c>
      <c r="K51" s="23">
        <v>7541.4448419999981</v>
      </c>
      <c r="L51" s="23">
        <v>43.490892000000009</v>
      </c>
      <c r="M51" s="23">
        <v>119.99168499999992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3.0327280000000001</v>
      </c>
      <c r="G52" s="23">
        <v>191.83278500000006</v>
      </c>
      <c r="H52" s="23">
        <v>6.335142000000002</v>
      </c>
      <c r="I52" s="23">
        <v>20.013615999999995</v>
      </c>
      <c r="J52" s="23">
        <v>19.052639999999997</v>
      </c>
      <c r="K52" s="23">
        <v>224.45711400000002</v>
      </c>
      <c r="L52" s="23">
        <v>0.40944199999999997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2.6795684052307642</v>
      </c>
      <c r="G53" s="23">
        <v>591.32054178354099</v>
      </c>
      <c r="H53" s="23">
        <v>370.08126990104142</v>
      </c>
      <c r="I53" s="23">
        <v>1227.7699464232867</v>
      </c>
      <c r="J53" s="23">
        <v>236.26870481056764</v>
      </c>
      <c r="K53" s="23">
        <v>234.9001720726373</v>
      </c>
      <c r="L53" s="23">
        <v>0.43463268045155895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11357.086558999999</v>
      </c>
      <c r="G56" s="17">
        <f t="shared" si="8"/>
        <v>21017.883784000001</v>
      </c>
      <c r="H56" s="17">
        <f t="shared" si="8"/>
        <v>48901.021940999999</v>
      </c>
      <c r="I56" s="17">
        <f t="shared" si="8"/>
        <v>34387.578844000003</v>
      </c>
      <c r="J56" s="17">
        <f t="shared" si="8"/>
        <v>390990.98213700001</v>
      </c>
      <c r="K56" s="17">
        <f t="shared" si="8"/>
        <v>16887.892365999996</v>
      </c>
      <c r="L56" s="17">
        <f t="shared" si="8"/>
        <v>489.25013100000007</v>
      </c>
      <c r="M56" s="17">
        <f t="shared" si="8"/>
        <v>6238.3572789999989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10537.342729</v>
      </c>
      <c r="G58" s="23">
        <v>16811.498304000001</v>
      </c>
      <c r="H58" s="23">
        <v>8748.9676020000006</v>
      </c>
      <c r="I58" s="23">
        <v>12030.929217000006</v>
      </c>
      <c r="J58" s="23">
        <v>101151.11769499996</v>
      </c>
      <c r="K58" s="23">
        <v>16887.892365999996</v>
      </c>
      <c r="L58" s="23">
        <v>191.16147899999999</v>
      </c>
      <c r="M58" s="23">
        <v>1549.1430689999997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819.74382999999966</v>
      </c>
      <c r="G61" s="23">
        <v>4206.3854800000008</v>
      </c>
      <c r="H61" s="23">
        <v>40152.054339000002</v>
      </c>
      <c r="I61" s="23">
        <v>22356.649626999995</v>
      </c>
      <c r="J61" s="23">
        <v>289839.86444200005</v>
      </c>
      <c r="K61" s="23"/>
      <c r="L61" s="23">
        <v>298.08865200000008</v>
      </c>
      <c r="M61" s="23">
        <v>4689.2142099999992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1026.6675909999999</v>
      </c>
      <c r="G63" s="17">
        <f t="shared" si="9"/>
        <v>19749.091855000002</v>
      </c>
      <c r="H63" s="17">
        <f t="shared" si="9"/>
        <v>1478.8249919999998</v>
      </c>
      <c r="I63" s="17">
        <f t="shared" si="9"/>
        <v>1147.717193</v>
      </c>
      <c r="J63" s="17">
        <f t="shared" si="9"/>
        <v>4369.2978979999998</v>
      </c>
      <c r="K63" s="17">
        <f t="shared" si="9"/>
        <v>2488.746146</v>
      </c>
      <c r="L63" s="17">
        <f t="shared" si="9"/>
        <v>25.225211000000002</v>
      </c>
      <c r="M63" s="17">
        <f t="shared" si="9"/>
        <v>105.93100000000001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70.490236000000024</v>
      </c>
      <c r="G65" s="23">
        <v>984.11124600000016</v>
      </c>
      <c r="H65" s="23">
        <v>482.8069099999999</v>
      </c>
      <c r="I65" s="23">
        <v>948.51357699999994</v>
      </c>
      <c r="J65" s="23">
        <v>1779.650885</v>
      </c>
      <c r="K65" s="23">
        <v>1012.6473499999998</v>
      </c>
      <c r="L65" s="23">
        <v>13.272996000000001</v>
      </c>
      <c r="M65" s="23">
        <v>105.93100000000001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956.17735499999981</v>
      </c>
      <c r="G67" s="23">
        <v>18764.980609000002</v>
      </c>
      <c r="H67" s="23">
        <v>996.01808199999982</v>
      </c>
      <c r="I67" s="23">
        <v>199.20361599999998</v>
      </c>
      <c r="J67" s="23">
        <v>2589.6470129999998</v>
      </c>
      <c r="K67" s="23">
        <v>1476.0987960000002</v>
      </c>
      <c r="L67" s="23">
        <v>11.952215000000001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18356.919244405228</v>
      </c>
      <c r="G70" s="27">
        <f t="shared" ref="G70:P70" si="10">SUM(G63,G56,G48)</f>
        <v>48927.206213783546</v>
      </c>
      <c r="H70" s="27">
        <f t="shared" si="10"/>
        <v>51631.055288901043</v>
      </c>
      <c r="I70" s="27">
        <f t="shared" si="10"/>
        <v>38537.512240423282</v>
      </c>
      <c r="J70" s="27">
        <f t="shared" si="10"/>
        <v>401251.10818781058</v>
      </c>
      <c r="K70" s="27">
        <f t="shared" si="10"/>
        <v>27377.440640072633</v>
      </c>
      <c r="L70" s="27">
        <f t="shared" si="10"/>
        <v>558.81030868045161</v>
      </c>
      <c r="M70" s="27">
        <f t="shared" si="10"/>
        <v>6464.2799639999985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19819.882644249104</v>
      </c>
      <c r="G75" s="17">
        <f t="shared" si="12"/>
        <v>32682.959341002148</v>
      </c>
      <c r="H75" s="17">
        <f t="shared" si="12"/>
        <v>14609.751534820985</v>
      </c>
      <c r="I75" s="17">
        <f t="shared" si="12"/>
        <v>31568.015742473719</v>
      </c>
      <c r="J75" s="17">
        <f t="shared" si="12"/>
        <v>30333.723259178158</v>
      </c>
      <c r="K75" s="17">
        <f t="shared" si="12"/>
        <v>23467.804729794268</v>
      </c>
      <c r="L75" s="17">
        <f t="shared" si="12"/>
        <v>396.70529809622064</v>
      </c>
      <c r="M75" s="17">
        <f t="shared" si="12"/>
        <v>1107.1792145889958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6516.1702983207924</v>
      </c>
      <c r="G77" s="39">
        <v>4812.1759831336003</v>
      </c>
      <c r="H77" s="39">
        <v>314.07686696579054</v>
      </c>
      <c r="I77" s="39">
        <v>426.02975766156788</v>
      </c>
      <c r="J77" s="39">
        <v>3637.7693225313697</v>
      </c>
      <c r="K77" s="39">
        <v>1437.5349397632103</v>
      </c>
      <c r="L77" s="39">
        <v>103.61519365892673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9712.2547620080004</v>
      </c>
      <c r="G78" s="39">
        <v>11032.218516514438</v>
      </c>
      <c r="H78" s="39">
        <v>9357.8362032816149</v>
      </c>
      <c r="I78" s="39">
        <v>1033.707671634407</v>
      </c>
      <c r="J78" s="39">
        <v>22391.647565763164</v>
      </c>
      <c r="K78" s="39">
        <v>10177.622904327152</v>
      </c>
      <c r="L78" s="39">
        <v>268.94528332629528</v>
      </c>
      <c r="M78" s="39">
        <v>1107.1792145889958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2315.0459525942342</v>
      </c>
      <c r="G79" s="39">
        <v>8953.6874006853086</v>
      </c>
      <c r="H79" s="39">
        <v>328.28268384264163</v>
      </c>
      <c r="I79" s="39">
        <v>161.01588406855149</v>
      </c>
      <c r="J79" s="39">
        <v>1196.0991529511512</v>
      </c>
      <c r="K79" s="39">
        <v>8631.6339535995721</v>
      </c>
      <c r="L79" s="39">
        <v>17.496129922158609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1276.4116313260793</v>
      </c>
      <c r="G80" s="39">
        <v>7884.8774406688008</v>
      </c>
      <c r="H80" s="39">
        <v>4609.5557807309387</v>
      </c>
      <c r="I80" s="39">
        <v>29947.262429109192</v>
      </c>
      <c r="J80" s="39">
        <v>3108.20721793247</v>
      </c>
      <c r="K80" s="39">
        <v>3221.0129321043346</v>
      </c>
      <c r="L80" s="39">
        <v>6.6486911888400071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639.31689663999998</v>
      </c>
      <c r="G83" s="17">
        <f t="shared" si="13"/>
        <v>3201.433288814118</v>
      </c>
      <c r="H83" s="17">
        <f t="shared" si="13"/>
        <v>11.060149097834794</v>
      </c>
      <c r="I83" s="17">
        <f t="shared" si="13"/>
        <v>24.137747735395585</v>
      </c>
      <c r="J83" s="17">
        <f t="shared" si="13"/>
        <v>162.81326868256232</v>
      </c>
      <c r="K83" s="17">
        <f t="shared" si="13"/>
        <v>2472.0443080839868</v>
      </c>
      <c r="L83" s="17">
        <f t="shared" si="13"/>
        <v>3.8235036799999995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76.953000000000003</v>
      </c>
      <c r="H84" s="39">
        <v>6.6920000000000002</v>
      </c>
      <c r="I84" s="39">
        <v>7.5014880000000002</v>
      </c>
      <c r="J84" s="39">
        <v>125.753</v>
      </c>
      <c r="K84" s="39">
        <v>1967.7594071666699</v>
      </c>
      <c r="L84" s="39">
        <v>0.75014879999999995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2941.5045089999999</v>
      </c>
      <c r="H85" s="39"/>
      <c r="I85" s="39">
        <v>13.449581000000002</v>
      </c>
      <c r="J85" s="39"/>
      <c r="K85" s="39">
        <v>397.96377000000012</v>
      </c>
      <c r="L85" s="39">
        <v>2.5273389999999996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639.31689663999998</v>
      </c>
      <c r="G86" s="39">
        <v>182.97577981411797</v>
      </c>
      <c r="H86" s="39">
        <v>4.3681490978347934</v>
      </c>
      <c r="I86" s="39">
        <v>3.1866787353955806</v>
      </c>
      <c r="J86" s="39">
        <v>37.060268682562317</v>
      </c>
      <c r="K86" s="39">
        <v>106.32113091731668</v>
      </c>
      <c r="L86" s="39">
        <v>0.54601588000000001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37791.697162118631</v>
      </c>
      <c r="G88" s="17">
        <f t="shared" si="14"/>
        <v>57256.279352826001</v>
      </c>
      <c r="H88" s="17">
        <f t="shared" si="14"/>
        <v>514.8157843601266</v>
      </c>
      <c r="I88" s="17">
        <f t="shared" si="14"/>
        <v>791.46517280927651</v>
      </c>
      <c r="J88" s="17">
        <f t="shared" si="14"/>
        <v>146523.45525208514</v>
      </c>
      <c r="K88" s="17">
        <f t="shared" si="14"/>
        <v>13537.869021673707</v>
      </c>
      <c r="L88" s="17">
        <f t="shared" si="14"/>
        <v>129.45095009624762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4637.4143279999998</v>
      </c>
      <c r="G89" s="39">
        <v>4001.7914644119805</v>
      </c>
      <c r="H89" s="39"/>
      <c r="I89" s="39"/>
      <c r="J89" s="39">
        <v>95081.985426042113</v>
      </c>
      <c r="K89" s="39">
        <v>1026.5384748466499</v>
      </c>
      <c r="L89" s="39">
        <v>13.998749768748553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502.13909423343233</v>
      </c>
      <c r="G90" s="39">
        <v>3177.6431038263227</v>
      </c>
      <c r="H90" s="39"/>
      <c r="I90" s="39">
        <v>31.879367010336153</v>
      </c>
      <c r="J90" s="39">
        <v>1369.5010509677918</v>
      </c>
      <c r="K90" s="39">
        <v>1799.4370910683017</v>
      </c>
      <c r="L90" s="39">
        <v>3.470983187056953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324.90661999999998</v>
      </c>
      <c r="G91" s="39">
        <v>82.242620000000016</v>
      </c>
      <c r="H91" s="39">
        <v>19.946864999999999</v>
      </c>
      <c r="I91" s="39">
        <v>16.332343000000002</v>
      </c>
      <c r="J91" s="39">
        <v>158.26803099999998</v>
      </c>
      <c r="K91" s="39">
        <v>179.09477999999999</v>
      </c>
      <c r="L91" s="39">
        <v>2.4452729999999998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2612.0538799999999</v>
      </c>
      <c r="G93" s="39"/>
      <c r="H93" s="39"/>
      <c r="I93" s="39">
        <v>0.24446200000000001</v>
      </c>
      <c r="J93" s="39"/>
      <c r="K93" s="39">
        <v>10.027084</v>
      </c>
      <c r="L93" s="39">
        <v>3.6268000000000002E-2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3019.1565876814266</v>
      </c>
      <c r="G94" s="39">
        <v>2069.4413113750934</v>
      </c>
      <c r="H94" s="39"/>
      <c r="I94" s="39">
        <v>2.0365026417548449</v>
      </c>
      <c r="J94" s="39"/>
      <c r="K94" s="39">
        <v>53.735340090889785</v>
      </c>
      <c r="L94" s="39">
        <v>0.30755468333705571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370.95568645491034</v>
      </c>
      <c r="G95" s="39">
        <v>32.746655760442685</v>
      </c>
      <c r="H95" s="39"/>
      <c r="I95" s="39">
        <v>3.8915426044964168</v>
      </c>
      <c r="J95" s="39"/>
      <c r="K95" s="39">
        <v>75.083740942878862</v>
      </c>
      <c r="L95" s="39">
        <v>0.65390540856200441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1270.4972202000031</v>
      </c>
      <c r="G96" s="39">
        <v>156.20867499995921</v>
      </c>
      <c r="H96" s="39"/>
      <c r="I96" s="39">
        <v>12.088451279613817</v>
      </c>
      <c r="J96" s="39"/>
      <c r="K96" s="39">
        <v>132.50541298186943</v>
      </c>
      <c r="L96" s="39">
        <v>1.8098038279999999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8.1736000000000003E-2</v>
      </c>
      <c r="J97" s="39">
        <v>46.9</v>
      </c>
      <c r="K97" s="39">
        <v>4.601451</v>
      </c>
      <c r="L97" s="39">
        <v>8.1740000000000007E-3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8.098729999999998</v>
      </c>
      <c r="G98" s="39">
        <v>117.36055700000001</v>
      </c>
      <c r="H98" s="39"/>
      <c r="I98" s="39">
        <v>1.9266460000000001</v>
      </c>
      <c r="J98" s="39"/>
      <c r="K98" s="39">
        <v>93.774416000000016</v>
      </c>
      <c r="L98" s="39">
        <v>0.24083200000000002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2346.8901660000001</v>
      </c>
      <c r="G99" s="39">
        <v>25975.733721000004</v>
      </c>
      <c r="H99" s="39">
        <v>280.82171800000003</v>
      </c>
      <c r="I99" s="39">
        <v>602.17879400000004</v>
      </c>
      <c r="J99" s="39">
        <v>40380.327713999999</v>
      </c>
      <c r="K99" s="39">
        <v>5407.7237129999994</v>
      </c>
      <c r="L99" s="39">
        <v>88.146845000000013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13935.334484887331</v>
      </c>
      <c r="G100" s="39">
        <v>3094.5817046384541</v>
      </c>
      <c r="H100" s="39"/>
      <c r="I100" s="39">
        <v>21.180692186923828</v>
      </c>
      <c r="J100" s="39">
        <v>5134.3638652706568</v>
      </c>
      <c r="K100" s="39">
        <v>773.44036052713932</v>
      </c>
      <c r="L100" s="39">
        <v>6.0086884953920991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290.27999599999993</v>
      </c>
      <c r="G101" s="39">
        <v>583.83999900000015</v>
      </c>
      <c r="H101" s="39"/>
      <c r="I101" s="39"/>
      <c r="J101" s="39">
        <v>3280.0000009999994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2.165870101865238</v>
      </c>
      <c r="G102" s="39">
        <v>2939.1101902341297</v>
      </c>
      <c r="H102" s="39"/>
      <c r="I102" s="39">
        <v>6.6969731558925876</v>
      </c>
      <c r="J102" s="39">
        <v>6.1490598885793917</v>
      </c>
      <c r="K102" s="39">
        <v>376.42689602838999</v>
      </c>
      <c r="L102" s="39">
        <v>0.67160547463665754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632.67110484880959</v>
      </c>
      <c r="G103" s="39">
        <v>7610.3292537306988</v>
      </c>
      <c r="H103" s="39"/>
      <c r="I103" s="39">
        <v>14.798712521364715</v>
      </c>
      <c r="J103" s="39">
        <v>15.9219516407339</v>
      </c>
      <c r="K103" s="39">
        <v>749.23188543668778</v>
      </c>
      <c r="L103" s="39">
        <v>1.7535289554830586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11.138181292443893</v>
      </c>
      <c r="G104" s="39">
        <v>81.413612141976387</v>
      </c>
      <c r="H104" s="39"/>
      <c r="I104" s="39">
        <v>0.35513072890237857</v>
      </c>
      <c r="J104" s="39">
        <v>26.222175691313431</v>
      </c>
      <c r="K104" s="39">
        <v>19.992617007379785</v>
      </c>
      <c r="L104" s="39">
        <v>3.5513072599921397E-2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1787.7179600528261</v>
      </c>
      <c r="G105" s="39">
        <v>2672.4559300836172</v>
      </c>
      <c r="H105" s="39"/>
      <c r="I105" s="39">
        <v>6.0572104006812948</v>
      </c>
      <c r="J105" s="39">
        <v>5.591179290455992</v>
      </c>
      <c r="K105" s="39">
        <v>340.96375147759341</v>
      </c>
      <c r="L105" s="39">
        <v>0.60583537778679397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432.00482855650523</v>
      </c>
      <c r="G106" s="39">
        <v>99.167039324143389</v>
      </c>
      <c r="H106" s="39"/>
      <c r="I106" s="39">
        <v>4.2017087839794307</v>
      </c>
      <c r="J106" s="39">
        <v>47.788641125011736</v>
      </c>
      <c r="K106" s="39">
        <v>51.426576386638885</v>
      </c>
      <c r="L106" s="39">
        <v>0.62316334924801353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1741.3027010000001</v>
      </c>
      <c r="G107" s="39">
        <v>899.83118600000012</v>
      </c>
      <c r="H107" s="39">
        <v>75.983121000000011</v>
      </c>
      <c r="I107" s="39">
        <v>31.107519000000003</v>
      </c>
      <c r="J107" s="39">
        <v>372.13039200000009</v>
      </c>
      <c r="K107" s="39">
        <v>527.78151700000001</v>
      </c>
      <c r="L107" s="39">
        <v>4.4576439999999993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1620.6687539999998</v>
      </c>
      <c r="H108" s="39">
        <v>130.69799800000004</v>
      </c>
      <c r="I108" s="39">
        <v>26.139817000000001</v>
      </c>
      <c r="J108" s="39">
        <v>261.39819</v>
      </c>
      <c r="K108" s="39">
        <v>1471.5832700000001</v>
      </c>
      <c r="L108" s="39">
        <v>2.613983999999999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1.085E-3</v>
      </c>
      <c r="G109" s="39">
        <v>72.942705061586551</v>
      </c>
      <c r="H109" s="39">
        <v>2.9906191527237489</v>
      </c>
      <c r="I109" s="39">
        <v>0.76735455048319301</v>
      </c>
      <c r="J109" s="39">
        <v>9.3776853577850545</v>
      </c>
      <c r="K109" s="39">
        <v>43.200502369858327</v>
      </c>
      <c r="L109" s="39">
        <v>7.6743855418078002E-2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3.8773859769940202</v>
      </c>
      <c r="G110" s="39">
        <v>1539.5105350564472</v>
      </c>
      <c r="H110" s="39"/>
      <c r="I110" s="39">
        <v>4.0827245939414532</v>
      </c>
      <c r="J110" s="39">
        <v>219.93007640805041</v>
      </c>
      <c r="K110" s="39">
        <v>226.08953269068667</v>
      </c>
      <c r="L110" s="39">
        <v>0.42039819898536329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3850.7912518320818</v>
      </c>
      <c r="G114" s="39">
        <v>425.2603351811365</v>
      </c>
      <c r="H114" s="39">
        <v>4.37546320740275</v>
      </c>
      <c r="I114" s="39">
        <v>5.4174853509063787</v>
      </c>
      <c r="J114" s="39">
        <v>107.59981240259171</v>
      </c>
      <c r="K114" s="39">
        <v>175.21060881874422</v>
      </c>
      <c r="L114" s="39">
        <v>1.0654564409930396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58250.896703007733</v>
      </c>
      <c r="G116" s="42">
        <f t="shared" ref="G116:P116" si="15">SUM(G88,G83,G75)</f>
        <v>93140.671982642263</v>
      </c>
      <c r="H116" s="42">
        <f t="shared" si="15"/>
        <v>15135.627468278946</v>
      </c>
      <c r="I116" s="42">
        <f t="shared" si="15"/>
        <v>32383.618663018391</v>
      </c>
      <c r="J116" s="42">
        <f t="shared" si="15"/>
        <v>177019.99177994588</v>
      </c>
      <c r="K116" s="42">
        <f t="shared" si="15"/>
        <v>39477.71805955196</v>
      </c>
      <c r="L116" s="42">
        <f t="shared" si="15"/>
        <v>529.97975187246823</v>
      </c>
      <c r="M116" s="42">
        <f t="shared" si="15"/>
        <v>1107.1792145889958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20215.957966023077</v>
      </c>
      <c r="G121" s="17">
        <f t="shared" si="17"/>
        <v>1500.3452361900002</v>
      </c>
      <c r="H121" s="17">
        <f t="shared" si="17"/>
        <v>471.47546848274993</v>
      </c>
      <c r="I121" s="17">
        <f t="shared" si="17"/>
        <v>88.958375939999996</v>
      </c>
      <c r="J121" s="17">
        <f t="shared" si="17"/>
        <v>565.08450723726583</v>
      </c>
      <c r="K121" s="17">
        <f t="shared" si="17"/>
        <v>3433.8079223699997</v>
      </c>
      <c r="L121" s="17">
        <f t="shared" si="17"/>
        <v>0</v>
      </c>
      <c r="M121" s="17">
        <f t="shared" si="17"/>
        <v>7.6479929000000002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103.714</v>
      </c>
      <c r="G122" s="39"/>
      <c r="H122" s="39"/>
      <c r="I122" s="39">
        <v>88.958375939999996</v>
      </c>
      <c r="J122" s="39"/>
      <c r="K122" s="39">
        <v>1946.71499995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5351.6391856714235</v>
      </c>
      <c r="G123" s="39">
        <v>1500.3452361900002</v>
      </c>
      <c r="H123" s="39">
        <v>30.120641805000002</v>
      </c>
      <c r="I123" s="39"/>
      <c r="J123" s="39">
        <v>565.08450723726583</v>
      </c>
      <c r="K123" s="39">
        <v>1487.0929224199999</v>
      </c>
      <c r="L123" s="39"/>
      <c r="M123" s="39">
        <v>7.6479929000000002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14760.604780351654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441.35482667774994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1159.05013849848</v>
      </c>
      <c r="G128" s="17">
        <f t="shared" si="18"/>
        <v>1362.9311527646998</v>
      </c>
      <c r="H128" s="17">
        <f t="shared" si="18"/>
        <v>837.67480383991483</v>
      </c>
      <c r="I128" s="17">
        <f t="shared" si="18"/>
        <v>863.4571234</v>
      </c>
      <c r="J128" s="17">
        <f t="shared" si="18"/>
        <v>97172.031189400019</v>
      </c>
      <c r="K128" s="17">
        <f t="shared" si="18"/>
        <v>1363.7154461887776</v>
      </c>
      <c r="L128" s="17">
        <f t="shared" si="18"/>
        <v>0</v>
      </c>
      <c r="M128" s="17">
        <f t="shared" si="18"/>
        <v>5.8135838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1.2569912000000001</v>
      </c>
      <c r="G129" s="39">
        <v>1.4141146</v>
      </c>
      <c r="H129" s="39">
        <v>12.0985388</v>
      </c>
      <c r="I129" s="39">
        <v>0.1571234</v>
      </c>
      <c r="J129" s="39">
        <v>722.9269534</v>
      </c>
      <c r="K129" s="39">
        <v>28.646707859999999</v>
      </c>
      <c r="L129" s="39"/>
      <c r="M129" s="39">
        <v>5.8135838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336.19256139169897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60.80438409848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484.46111359999998</v>
      </c>
      <c r="G134" s="39">
        <v>34.373797364700003</v>
      </c>
      <c r="H134" s="39">
        <v>20.269525953300001</v>
      </c>
      <c r="I134" s="39"/>
      <c r="J134" s="39">
        <v>79094.154164000007</v>
      </c>
      <c r="K134" s="39">
        <v>270.351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612.52764960000002</v>
      </c>
      <c r="G135" s="39">
        <v>1327.1432407999998</v>
      </c>
      <c r="H135" s="39">
        <v>469.60453136000001</v>
      </c>
      <c r="I135" s="39"/>
      <c r="J135" s="39">
        <v>17354.950072000003</v>
      </c>
      <c r="K135" s="39">
        <v>504.52617693707862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98.576094106614732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237.12611362000001</v>
      </c>
      <c r="I137" s="39">
        <v>863.3</v>
      </c>
      <c r="J137" s="39"/>
      <c r="K137" s="39">
        <v>223.999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7489.397143281145</v>
      </c>
      <c r="G140" s="17">
        <f t="shared" si="19"/>
        <v>360.12671999999998</v>
      </c>
      <c r="H140" s="17">
        <f t="shared" si="19"/>
        <v>0</v>
      </c>
      <c r="I140" s="17">
        <f t="shared" si="19"/>
        <v>280.8886</v>
      </c>
      <c r="J140" s="17">
        <f t="shared" si="19"/>
        <v>50864.191600000006</v>
      </c>
      <c r="K140" s="17">
        <f t="shared" si="19"/>
        <v>1487.1802540461019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77379.50480733221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3671.7236422811457</v>
      </c>
      <c r="G141" s="39">
        <v>360.12671999999998</v>
      </c>
      <c r="H141" s="39"/>
      <c r="I141" s="39"/>
      <c r="J141" s="39">
        <v>43215.206400000003</v>
      </c>
      <c r="K141" s="39">
        <v>596.87301546924095</v>
      </c>
      <c r="L141" s="39"/>
      <c r="M141" s="39"/>
      <c r="N141" s="39"/>
      <c r="O141" s="39"/>
      <c r="P141" s="40">
        <v>77379.50480733221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280.8886</v>
      </c>
      <c r="J142" s="39">
        <v>7648.9852000000001</v>
      </c>
      <c r="K142" s="39">
        <v>636.16545277590581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936.06214</v>
      </c>
      <c r="G143" s="39"/>
      <c r="H143" s="39"/>
      <c r="I143" s="39"/>
      <c r="J143" s="39"/>
      <c r="K143" s="39">
        <v>149.39932800095522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2881.6113609999998</v>
      </c>
      <c r="G149" s="39"/>
      <c r="H149" s="39"/>
      <c r="I149" s="39"/>
      <c r="J149" s="39"/>
      <c r="K149" s="39">
        <v>104.74245780000001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2950.2794189150004</v>
      </c>
      <c r="G155" s="17">
        <f t="shared" si="21"/>
        <v>503.73021799999998</v>
      </c>
      <c r="H155" s="17">
        <f t="shared" si="21"/>
        <v>41.452599999999997</v>
      </c>
      <c r="I155" s="17">
        <f t="shared" si="21"/>
        <v>3.55308</v>
      </c>
      <c r="J155" s="17">
        <f t="shared" si="21"/>
        <v>177.654</v>
      </c>
      <c r="K155" s="17">
        <f t="shared" si="21"/>
        <v>1294.2003011783809</v>
      </c>
      <c r="L155" s="17">
        <f t="shared" si="21"/>
        <v>572.94577819999995</v>
      </c>
      <c r="M155" s="17">
        <f t="shared" si="21"/>
        <v>321.47896235216979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2368.6181489150003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206.66539</v>
      </c>
      <c r="H157" s="39"/>
      <c r="I157" s="39"/>
      <c r="J157" s="39"/>
      <c r="K157" s="39"/>
      <c r="L157" s="39">
        <v>572.94577819999995</v>
      </c>
      <c r="M157" s="39">
        <v>8.5945975000000008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349.19108671878337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83.603914672253396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15.054843999999999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214.22560617991641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343.1</v>
      </c>
      <c r="G164" s="39">
        <v>290.57499999999999</v>
      </c>
      <c r="H164" s="39">
        <v>41.452599999999997</v>
      </c>
      <c r="I164" s="39">
        <v>3.55308</v>
      </c>
      <c r="J164" s="39">
        <v>177.654</v>
      </c>
      <c r="K164" s="39">
        <v>92.62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238.56127000000001</v>
      </c>
      <c r="G165" s="39">
        <v>6.4898280000000002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15.205778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837.18343645959749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9961.9827160000004</v>
      </c>
      <c r="I173" s="17">
        <f t="shared" si="22"/>
        <v>4221.2368999999999</v>
      </c>
      <c r="J173" s="17">
        <f t="shared" si="22"/>
        <v>29.626799999999999</v>
      </c>
      <c r="K173" s="17">
        <f t="shared" si="22"/>
        <v>2029.161020813573</v>
      </c>
      <c r="L173" s="17">
        <f t="shared" si="22"/>
        <v>851.30100000000004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822.2364</v>
      </c>
      <c r="I174" s="39">
        <v>4111.1819999999998</v>
      </c>
      <c r="J174" s="39"/>
      <c r="K174" s="39">
        <v>1825.7220508135731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662.82839999999999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1086.3724999999999</v>
      </c>
      <c r="I177" s="39"/>
      <c r="J177" s="39"/>
      <c r="K177" s="39">
        <v>3.7428720000000002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1790.472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441.74259999999998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72.485739000000009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3625.3720000000003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462.25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16.439640000000001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27.398250000000001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392.26499999999999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302.41739999999999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0.68261899999999998</v>
      </c>
      <c r="I189" s="39">
        <v>110.0549</v>
      </c>
      <c r="J189" s="39"/>
      <c r="K189" s="39">
        <v>48.758499999999998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0.23701499999999998</v>
      </c>
      <c r="I190" s="39"/>
      <c r="J190" s="39">
        <v>29.626799999999999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52.330852999999998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35.452300000000001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150.93759800000001</v>
      </c>
      <c r="L199" s="39">
        <v>851.30100000000004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3136.0056</v>
      </c>
      <c r="G204" s="17">
        <f t="shared" ref="G204:P204" si="24">SUM(G205:G226)</f>
        <v>1568.0028</v>
      </c>
      <c r="H204" s="17">
        <f t="shared" si="24"/>
        <v>24810.703158849999</v>
      </c>
      <c r="I204" s="17">
        <f t="shared" si="24"/>
        <v>0</v>
      </c>
      <c r="J204" s="17">
        <f t="shared" si="24"/>
        <v>17664.944567000002</v>
      </c>
      <c r="K204" s="17">
        <f t="shared" si="24"/>
        <v>12451.557235734203</v>
      </c>
      <c r="L204" s="17">
        <f t="shared" si="24"/>
        <v>0</v>
      </c>
      <c r="M204" s="17">
        <f t="shared" si="24"/>
        <v>736.40623189999997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13.719999999999999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3136.0056</v>
      </c>
      <c r="G206" s="39">
        <v>1568.0028</v>
      </c>
      <c r="H206" s="39">
        <v>3136.0056</v>
      </c>
      <c r="I206" s="39"/>
      <c r="J206" s="39">
        <v>8624.015400000002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7214.5329970000021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2532.3613580000006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1167.5016490000003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4659.8080019999998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31.874437</v>
      </c>
      <c r="I213" s="39"/>
      <c r="J213" s="39">
        <v>2.3292870000000003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527.65333700000008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9216.0190000000039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51.335778849999997</v>
      </c>
      <c r="I216" s="39"/>
      <c r="J216" s="39"/>
      <c r="K216" s="39">
        <v>3.5548885095799996</v>
      </c>
      <c r="L216" s="39"/>
      <c r="M216" s="39">
        <v>80.021991899999989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1380.3108059601325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379.43233591923558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836.48667181524729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9038.5998799999998</v>
      </c>
      <c r="K222" s="39">
        <v>635.75353353000401</v>
      </c>
      <c r="L222" s="39"/>
      <c r="M222" s="39">
        <v>656.38423999999998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5475.9100000000008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0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34950.690266717706</v>
      </c>
      <c r="G238" s="42">
        <f t="shared" ref="G238:P238" si="26">SUM(G228,G204,G173,G155,G140,G128,G121,G236)</f>
        <v>5295.1361269546996</v>
      </c>
      <c r="H238" s="42">
        <f t="shared" si="26"/>
        <v>36123.288747172664</v>
      </c>
      <c r="I238" s="42">
        <f t="shared" si="26"/>
        <v>5458.0940793399996</v>
      </c>
      <c r="J238" s="42">
        <f t="shared" si="26"/>
        <v>166473.53266363728</v>
      </c>
      <c r="K238" s="42">
        <f t="shared" si="26"/>
        <v>22059.622180331036</v>
      </c>
      <c r="L238" s="42">
        <f t="shared" si="26"/>
        <v>1424.2467781999999</v>
      </c>
      <c r="M238" s="42">
        <f t="shared" si="26"/>
        <v>1071.3467709521697</v>
      </c>
      <c r="N238" s="42">
        <f t="shared" si="26"/>
        <v>0</v>
      </c>
      <c r="O238" s="42">
        <f t="shared" si="26"/>
        <v>0</v>
      </c>
      <c r="P238" s="43">
        <f t="shared" si="26"/>
        <v>77379.50480733221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4214.4942600000004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133.279201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4081.2150590000001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299.40249205083899</v>
      </c>
      <c r="I248" s="17">
        <f t="shared" si="29"/>
        <v>247.1372957674055</v>
      </c>
      <c r="J248" s="17">
        <f t="shared" si="29"/>
        <v>0</v>
      </c>
      <c r="K248" s="17">
        <f t="shared" si="29"/>
        <v>13.202678860549598</v>
      </c>
      <c r="L248" s="17">
        <f t="shared" si="29"/>
        <v>0.18621642170282399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8.3844919994240001</v>
      </c>
      <c r="I249" s="39">
        <v>8.9304810027839991</v>
      </c>
      <c r="J249" s="39"/>
      <c r="K249" s="39">
        <v>0.4766437471574253</v>
      </c>
      <c r="L249" s="39">
        <v>6.7227863370240004E-3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291.01800005141502</v>
      </c>
      <c r="I250" s="39">
        <v>238.2068147646215</v>
      </c>
      <c r="J250" s="39"/>
      <c r="K250" s="39">
        <v>12.726035113392173</v>
      </c>
      <c r="L250" s="39">
        <v>0.17949363536579999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6.5934819314000004</v>
      </c>
      <c r="I252" s="17">
        <f t="shared" si="30"/>
        <v>147.61401524460663</v>
      </c>
      <c r="J252" s="17">
        <f t="shared" si="30"/>
        <v>0</v>
      </c>
      <c r="K252" s="17">
        <f t="shared" si="30"/>
        <v>2.9200172187214162</v>
      </c>
      <c r="L252" s="17">
        <f t="shared" si="30"/>
        <v>3.5604802429560004E-3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5.8586760889000002</v>
      </c>
      <c r="I254" s="39">
        <v>143.69926363810364</v>
      </c>
      <c r="J254" s="39"/>
      <c r="K254" s="39">
        <v>2.5950419868173662</v>
      </c>
      <c r="L254" s="39">
        <v>3.1636850880060003E-3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0.73480584250000003</v>
      </c>
      <c r="I255" s="39">
        <v>3.9147516065030001</v>
      </c>
      <c r="J255" s="39"/>
      <c r="K255" s="39">
        <v>0.32497523190404998</v>
      </c>
      <c r="L255" s="39">
        <v>3.9679515495000001E-4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17565.404419999999</v>
      </c>
      <c r="I257" s="17">
        <f t="shared" si="31"/>
        <v>35.422415999999998</v>
      </c>
      <c r="J257" s="17">
        <f t="shared" si="31"/>
        <v>0</v>
      </c>
      <c r="K257" s="17">
        <f t="shared" si="31"/>
        <v>3.2139999999999998E-3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17565.404419999999</v>
      </c>
      <c r="I258" s="39">
        <v>35.422415999999998</v>
      </c>
      <c r="J258" s="39"/>
      <c r="K258" s="39">
        <v>3.2139999999999998E-3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6451.7567073894361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851.21957123846948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33.754742150965257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5566.7823940000017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1485.6735975558611</v>
      </c>
      <c r="I266" s="17">
        <f t="shared" si="33"/>
        <v>7554.622654398805</v>
      </c>
      <c r="J266" s="17">
        <f t="shared" si="33"/>
        <v>0</v>
      </c>
      <c r="K266" s="17">
        <f t="shared" si="33"/>
        <v>0.1945705978012271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832.42542855586112</v>
      </c>
      <c r="I267" s="39">
        <v>4385.3196763988044</v>
      </c>
      <c r="J267" s="39"/>
      <c r="K267" s="39">
        <v>0.11298759780122708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653.24816899999996</v>
      </c>
      <c r="I268" s="39">
        <v>3169.3029780000006</v>
      </c>
      <c r="J268" s="39"/>
      <c r="K268" s="39">
        <v>8.1583000000000003E-2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25808.830698927533</v>
      </c>
      <c r="I272" s="42">
        <f t="shared" si="34"/>
        <v>12199.290641410818</v>
      </c>
      <c r="J272" s="42">
        <f t="shared" si="34"/>
        <v>0</v>
      </c>
      <c r="K272" s="42">
        <f t="shared" si="34"/>
        <v>16.32048067707224</v>
      </c>
      <c r="L272" s="42">
        <f t="shared" si="34"/>
        <v>0.18977690194577998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70245.118644785005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9632.1041137849988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4001.4599120000003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7735.2881440000019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2258.1068379999997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236.29919800000002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1148.3999999999999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11068.737097000003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29894.313388999999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4270.4099530000003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11506.291714310004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10891.939862000003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275.91600999999997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338.43584231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47286.996340000005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7871.2750020000021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2504.293001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13849.23105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2496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4784.8005149999999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5109.3600019999994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7521.3125489999984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550.10317999999995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1837.9385170000003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762.68252399999994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132271.44182955497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42.612192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36.887073000000001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14139.105672999996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6198.5733949999994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7210.4740500000007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462.00874600000003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563.25603555499993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103618.52466499998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1039.812005</v>
      </c>
      <c r="M326" s="17">
        <f t="shared" si="41"/>
        <v>83.229998999999978</v>
      </c>
      <c r="N326" s="17">
        <f t="shared" si="41"/>
        <v>228388.444858</v>
      </c>
      <c r="O326" s="18">
        <f t="shared" si="41"/>
        <v>8650313.5015437678</v>
      </c>
      <c r="P326" s="19">
        <f t="shared" si="41"/>
        <v>6933.0274903000009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1035.600003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8193262.6377259372</v>
      </c>
      <c r="P328" s="24">
        <v>6887.2114903000011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83.229998999999978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85204.569058252047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145936.82920473005</v>
      </c>
      <c r="P331" s="24">
        <v>45.816000000000003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225909.46555484799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225719.99100000001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4.212002</v>
      </c>
      <c r="M334" s="23"/>
      <c r="N334" s="23">
        <v>2668.4538580000003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12.103717000000001</v>
      </c>
      <c r="G336" s="17">
        <f t="shared" ref="G336:P336" si="42">SUM(G337:G339)</f>
        <v>134.44903899999994</v>
      </c>
      <c r="H336" s="17">
        <f t="shared" si="42"/>
        <v>358.71659900000009</v>
      </c>
      <c r="I336" s="17">
        <f t="shared" si="42"/>
        <v>0</v>
      </c>
      <c r="J336" s="17">
        <f t="shared" si="42"/>
        <v>4112.3926460000002</v>
      </c>
      <c r="K336" s="17">
        <f t="shared" si="42"/>
        <v>0</v>
      </c>
      <c r="L336" s="17">
        <f t="shared" si="42"/>
        <v>0</v>
      </c>
      <c r="M336" s="17">
        <f t="shared" si="42"/>
        <v>307.57725400000004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12.103717000000001</v>
      </c>
      <c r="G337" s="23">
        <v>1.0420399999999996</v>
      </c>
      <c r="H337" s="23"/>
      <c r="I337" s="23"/>
      <c r="J337" s="23">
        <v>28.656148999999996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133.40699899999996</v>
      </c>
      <c r="H338" s="23">
        <v>358.71659900000009</v>
      </c>
      <c r="I338" s="23"/>
      <c r="J338" s="23">
        <v>4083.7364969999999</v>
      </c>
      <c r="K338" s="23"/>
      <c r="L338" s="23"/>
      <c r="M338" s="23">
        <v>307.57725400000004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12.103717000000001</v>
      </c>
      <c r="G341" s="27">
        <f t="shared" ref="G341:P341" si="43">SUM(G326,G313,G294,G288,G277,G336)</f>
        <v>134.44903899999994</v>
      </c>
      <c r="H341" s="27">
        <f t="shared" si="43"/>
        <v>261668.56512765001</v>
      </c>
      <c r="I341" s="27">
        <f t="shared" si="43"/>
        <v>0</v>
      </c>
      <c r="J341" s="27">
        <f t="shared" si="43"/>
        <v>4112.3926460000002</v>
      </c>
      <c r="K341" s="27">
        <f t="shared" si="43"/>
        <v>0</v>
      </c>
      <c r="L341" s="27">
        <f t="shared" si="43"/>
        <v>1039.812005</v>
      </c>
      <c r="M341" s="27">
        <f t="shared" si="43"/>
        <v>390.807253</v>
      </c>
      <c r="N341" s="27">
        <f t="shared" si="43"/>
        <v>228388.444858</v>
      </c>
      <c r="O341" s="27">
        <f t="shared" si="43"/>
        <v>8650313.5015437678</v>
      </c>
      <c r="P341" s="28">
        <f t="shared" si="43"/>
        <v>6933.0274903000009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221.43335999999994</v>
      </c>
      <c r="G346" s="17">
        <f t="shared" si="45"/>
        <v>167509.57231999998</v>
      </c>
      <c r="H346" s="17">
        <f t="shared" si="45"/>
        <v>11198.686849</v>
      </c>
      <c r="I346" s="17">
        <f t="shared" si="45"/>
        <v>1495.8461159999999</v>
      </c>
      <c r="J346" s="17">
        <f t="shared" si="45"/>
        <v>124049.10683599999</v>
      </c>
      <c r="K346" s="17">
        <f t="shared" si="45"/>
        <v>52473.289447999996</v>
      </c>
      <c r="L346" s="17">
        <f t="shared" si="45"/>
        <v>1937.1025779999995</v>
      </c>
      <c r="M346" s="17">
        <f t="shared" si="45"/>
        <v>2443.38895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85.153361999999987</v>
      </c>
      <c r="G347" s="23">
        <v>73420.062623999998</v>
      </c>
      <c r="H347" s="23">
        <v>1567.413976</v>
      </c>
      <c r="I347" s="23">
        <v>163.02052099999997</v>
      </c>
      <c r="J347" s="23">
        <v>29087.039169</v>
      </c>
      <c r="K347" s="23">
        <v>20018.666546999997</v>
      </c>
      <c r="L347" s="23">
        <v>471.53648299999992</v>
      </c>
      <c r="M347" s="23">
        <v>1515.9749890000003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30.919090999999998</v>
      </c>
      <c r="G348" s="23">
        <v>21504.724043000002</v>
      </c>
      <c r="H348" s="23">
        <v>1158.7649869999998</v>
      </c>
      <c r="I348" s="23">
        <v>48.066440000000014</v>
      </c>
      <c r="J348" s="23">
        <v>13466.635697000002</v>
      </c>
      <c r="K348" s="23">
        <v>7289.5651450000014</v>
      </c>
      <c r="L348" s="23">
        <v>161.49186200000003</v>
      </c>
      <c r="M348" s="23">
        <v>402.42080399999998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105.36090699999997</v>
      </c>
      <c r="G349" s="23">
        <v>72584.785652999984</v>
      </c>
      <c r="H349" s="23">
        <v>8472.5078859999994</v>
      </c>
      <c r="I349" s="23">
        <v>1284.759155</v>
      </c>
      <c r="J349" s="23">
        <v>81495.431969999991</v>
      </c>
      <c r="K349" s="23">
        <v>25165.057756000002</v>
      </c>
      <c r="L349" s="23">
        <v>1304.0742329999996</v>
      </c>
      <c r="M349" s="23">
        <v>524.99315699999988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29.126256000000001</v>
      </c>
      <c r="G351" s="17">
        <f t="shared" si="46"/>
        <v>27146.442332000002</v>
      </c>
      <c r="H351" s="17">
        <f t="shared" si="46"/>
        <v>1721.195029</v>
      </c>
      <c r="I351" s="17">
        <f t="shared" si="46"/>
        <v>52.754518000000004</v>
      </c>
      <c r="J351" s="17">
        <f t="shared" si="46"/>
        <v>19368.670314000003</v>
      </c>
      <c r="K351" s="17">
        <f t="shared" si="46"/>
        <v>6501.1707640000004</v>
      </c>
      <c r="L351" s="17">
        <f t="shared" si="46"/>
        <v>179.44102499999997</v>
      </c>
      <c r="M351" s="17">
        <f t="shared" si="46"/>
        <v>35.740576000000011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12.476773</v>
      </c>
      <c r="G352" s="23">
        <v>12332.051702000001</v>
      </c>
      <c r="H352" s="23">
        <v>467.22610300000014</v>
      </c>
      <c r="I352" s="23">
        <v>11.127651</v>
      </c>
      <c r="J352" s="23">
        <v>8923.6993320000001</v>
      </c>
      <c r="K352" s="23">
        <v>2785.1606389999993</v>
      </c>
      <c r="L352" s="23">
        <v>40.66023100000001</v>
      </c>
      <c r="M352" s="23">
        <v>15.455149000000006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3.3146430000000002</v>
      </c>
      <c r="G353" s="23">
        <v>3351.776903999998</v>
      </c>
      <c r="H353" s="23">
        <v>312.14439300000009</v>
      </c>
      <c r="I353" s="23">
        <v>4.992121</v>
      </c>
      <c r="J353" s="23">
        <v>2901.2195060000004</v>
      </c>
      <c r="K353" s="23">
        <v>742.4992219999998</v>
      </c>
      <c r="L353" s="23">
        <v>14.406524000000001</v>
      </c>
      <c r="M353" s="23">
        <v>5.2209570000000021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13.334840000000002</v>
      </c>
      <c r="G354" s="23">
        <v>11462.613726000003</v>
      </c>
      <c r="H354" s="23">
        <v>941.82453299999986</v>
      </c>
      <c r="I354" s="23">
        <v>36.634746000000007</v>
      </c>
      <c r="J354" s="23">
        <v>7543.7514760000022</v>
      </c>
      <c r="K354" s="23">
        <v>2973.5109030000008</v>
      </c>
      <c r="L354" s="23">
        <v>124.37426999999997</v>
      </c>
      <c r="M354" s="23">
        <v>15.064470000000004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81.247271999999995</v>
      </c>
      <c r="G356" s="17">
        <f t="shared" si="47"/>
        <v>117954.136138</v>
      </c>
      <c r="H356" s="17">
        <f t="shared" si="47"/>
        <v>2716.5108490000002</v>
      </c>
      <c r="I356" s="17">
        <f t="shared" si="47"/>
        <v>785.4417820000001</v>
      </c>
      <c r="J356" s="17">
        <f t="shared" si="47"/>
        <v>31243.993581999999</v>
      </c>
      <c r="K356" s="17">
        <f t="shared" si="47"/>
        <v>18278.841240999998</v>
      </c>
      <c r="L356" s="17">
        <f t="shared" si="47"/>
        <v>586.97204299999987</v>
      </c>
      <c r="M356" s="17">
        <f t="shared" si="47"/>
        <v>163.36484799999994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50.380203999999999</v>
      </c>
      <c r="G357" s="23">
        <v>69814.022468999989</v>
      </c>
      <c r="H357" s="23">
        <v>1379.8441090000001</v>
      </c>
      <c r="I357" s="23">
        <v>399.40110700000008</v>
      </c>
      <c r="J357" s="23">
        <v>18000.383230999996</v>
      </c>
      <c r="K357" s="23">
        <v>11216.457438999998</v>
      </c>
      <c r="L357" s="23">
        <v>383.43812299999985</v>
      </c>
      <c r="M357" s="23">
        <v>105.10388399999997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14.401767999999997</v>
      </c>
      <c r="G358" s="23">
        <v>20792.613189000011</v>
      </c>
      <c r="H358" s="23">
        <v>455.90731599999981</v>
      </c>
      <c r="I358" s="23">
        <v>119.339733</v>
      </c>
      <c r="J358" s="23">
        <v>5177.8419070000009</v>
      </c>
      <c r="K358" s="23">
        <v>3206.2555490000009</v>
      </c>
      <c r="L358" s="23">
        <v>125.82013700000005</v>
      </c>
      <c r="M358" s="23">
        <v>28.327352999999999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16.465299999999996</v>
      </c>
      <c r="G359" s="23">
        <v>27347.500480000002</v>
      </c>
      <c r="H359" s="23">
        <v>880.75942400000019</v>
      </c>
      <c r="I359" s="23">
        <v>266.700942</v>
      </c>
      <c r="J359" s="23">
        <v>8065.7684440000012</v>
      </c>
      <c r="K359" s="23">
        <v>3856.1282530000003</v>
      </c>
      <c r="L359" s="23">
        <v>77.713783000000006</v>
      </c>
      <c r="M359" s="23">
        <v>29.933610999999999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0.42867699999999992</v>
      </c>
      <c r="G361" s="17">
        <v>737.71867400000019</v>
      </c>
      <c r="H361" s="17">
        <v>5006.3567759999996</v>
      </c>
      <c r="I361" s="17">
        <v>56.463277000000005</v>
      </c>
      <c r="J361" s="17">
        <v>8848.4951430000001</v>
      </c>
      <c r="K361" s="17">
        <v>135.05596799999998</v>
      </c>
      <c r="L361" s="17">
        <v>2.2752899999999996</v>
      </c>
      <c r="M361" s="17">
        <v>2.2752899999999996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5.0752749999999986</v>
      </c>
      <c r="G363" s="17">
        <f t="shared" si="48"/>
        <v>2409.4863300000002</v>
      </c>
      <c r="H363" s="17">
        <f t="shared" si="48"/>
        <v>5772.0707430000002</v>
      </c>
      <c r="I363" s="17">
        <f t="shared" si="48"/>
        <v>1577.8961220000001</v>
      </c>
      <c r="J363" s="17">
        <f t="shared" si="48"/>
        <v>85846.453221999996</v>
      </c>
      <c r="K363" s="17">
        <f t="shared" si="48"/>
        <v>1515.2570810000002</v>
      </c>
      <c r="L363" s="17">
        <f t="shared" si="48"/>
        <v>29.702917999999997</v>
      </c>
      <c r="M363" s="17">
        <f t="shared" si="48"/>
        <v>29.702917999999997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1.02942</v>
      </c>
      <c r="G364" s="23">
        <v>977.40600200000006</v>
      </c>
      <c r="H364" s="23">
        <v>1223.6486629999999</v>
      </c>
      <c r="I364" s="23">
        <v>310.41037400000005</v>
      </c>
      <c r="J364" s="23">
        <v>36140.581301999999</v>
      </c>
      <c r="K364" s="23">
        <v>307.31198999999998</v>
      </c>
      <c r="L364" s="23">
        <v>5.5871639999999996</v>
      </c>
      <c r="M364" s="23">
        <v>5.5871639999999996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0.31039499999999992</v>
      </c>
      <c r="G365" s="23">
        <v>257.522965</v>
      </c>
      <c r="H365" s="23">
        <v>464.90950799999996</v>
      </c>
      <c r="I365" s="23">
        <v>126.37796900000001</v>
      </c>
      <c r="J365" s="23">
        <v>9274.1504679999962</v>
      </c>
      <c r="K365" s="23">
        <v>92.694258000000033</v>
      </c>
      <c r="L365" s="23">
        <v>2.1741480000000002</v>
      </c>
      <c r="M365" s="23">
        <v>2.1741480000000002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3.7354599999999989</v>
      </c>
      <c r="G366" s="23">
        <v>1174.5573630000001</v>
      </c>
      <c r="H366" s="23">
        <v>4083.5125720000001</v>
      </c>
      <c r="I366" s="23">
        <v>1141.1077790000002</v>
      </c>
      <c r="J366" s="23">
        <v>40431.721451999998</v>
      </c>
      <c r="K366" s="23">
        <v>1115.2508330000001</v>
      </c>
      <c r="L366" s="23">
        <v>21.941605999999997</v>
      </c>
      <c r="M366" s="23">
        <v>21.941605999999997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3694.6924690000005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337.31083999999993</v>
      </c>
      <c r="G374" s="27">
        <f t="shared" ref="G374:P374" si="49">SUM(G372,G370,G368,G363,G361,G356,G351,G346)</f>
        <v>315757.35579399997</v>
      </c>
      <c r="H374" s="27">
        <f t="shared" si="49"/>
        <v>30109.512715000004</v>
      </c>
      <c r="I374" s="27">
        <f t="shared" si="49"/>
        <v>3968.4018150000002</v>
      </c>
      <c r="J374" s="27">
        <f t="shared" si="49"/>
        <v>269356.71909699996</v>
      </c>
      <c r="K374" s="27">
        <f t="shared" si="49"/>
        <v>78903.614501999997</v>
      </c>
      <c r="L374" s="27">
        <f t="shared" si="49"/>
        <v>2735.4938539999994</v>
      </c>
      <c r="M374" s="27">
        <f t="shared" si="49"/>
        <v>2674.4725819999999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207.38044100000002</v>
      </c>
      <c r="G379" s="17">
        <v>4827.2191440000006</v>
      </c>
      <c r="H379" s="17">
        <v>118.770082</v>
      </c>
      <c r="I379" s="17">
        <v>18.079379000000003</v>
      </c>
      <c r="J379" s="17">
        <v>955.99124300000017</v>
      </c>
      <c r="K379" s="17">
        <v>516.67013299999996</v>
      </c>
      <c r="L379" s="17">
        <v>14.284531999999999</v>
      </c>
      <c r="M379" s="17">
        <v>0.72499100000000005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1.5291520000000005</v>
      </c>
      <c r="G381" s="17">
        <f t="shared" si="51"/>
        <v>4006.3723710000004</v>
      </c>
      <c r="H381" s="17">
        <f t="shared" si="51"/>
        <v>355.52732499999991</v>
      </c>
      <c r="I381" s="17">
        <f t="shared" si="51"/>
        <v>13.675185000000004</v>
      </c>
      <c r="J381" s="17">
        <f t="shared" si="51"/>
        <v>818.09512300000017</v>
      </c>
      <c r="K381" s="17">
        <f t="shared" si="51"/>
        <v>244.18304100000003</v>
      </c>
      <c r="L381" s="17">
        <f t="shared" si="51"/>
        <v>1.8349789999999999</v>
      </c>
      <c r="M381" s="17">
        <f t="shared" si="51"/>
        <v>0.53520600000000007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4.691E-2</v>
      </c>
      <c r="G382" s="23">
        <v>122.90435999999998</v>
      </c>
      <c r="H382" s="23">
        <v>10.906591000000002</v>
      </c>
      <c r="I382" s="23">
        <v>0.4195149999999998</v>
      </c>
      <c r="J382" s="23">
        <v>25.096881999999997</v>
      </c>
      <c r="K382" s="23">
        <v>7.4908549999999998</v>
      </c>
      <c r="L382" s="23">
        <v>5.6290000000000007E-2</v>
      </c>
      <c r="M382" s="23">
        <v>1.6420999999999998E-2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1.4822420000000005</v>
      </c>
      <c r="G384" s="23">
        <v>3883.4680110000004</v>
      </c>
      <c r="H384" s="23">
        <v>344.62073399999991</v>
      </c>
      <c r="I384" s="23">
        <v>13.255670000000004</v>
      </c>
      <c r="J384" s="23">
        <v>792.99824100000012</v>
      </c>
      <c r="K384" s="23">
        <v>236.69218600000002</v>
      </c>
      <c r="L384" s="23">
        <v>1.778689</v>
      </c>
      <c r="M384" s="23">
        <v>0.51878500000000005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187861.22919100002</v>
      </c>
      <c r="G392" s="17">
        <f t="shared" si="53"/>
        <v>543141.56671199994</v>
      </c>
      <c r="H392" s="17">
        <f t="shared" si="53"/>
        <v>14634.523168999996</v>
      </c>
      <c r="I392" s="17">
        <f t="shared" si="53"/>
        <v>2466.9791289999998</v>
      </c>
      <c r="J392" s="17">
        <f t="shared" si="53"/>
        <v>32157.734106999997</v>
      </c>
      <c r="K392" s="17">
        <f t="shared" si="53"/>
        <v>27324.585041999995</v>
      </c>
      <c r="L392" s="17">
        <f t="shared" si="53"/>
        <v>704.85117899999977</v>
      </c>
      <c r="M392" s="17">
        <f t="shared" si="53"/>
        <v>59.714296999999995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3951.6934189999993</v>
      </c>
      <c r="G393" s="23">
        <v>6048.1491420000002</v>
      </c>
      <c r="H393" s="23">
        <v>820.16283599999997</v>
      </c>
      <c r="I393" s="23">
        <v>125.329429</v>
      </c>
      <c r="J393" s="23">
        <v>1738.6104740000001</v>
      </c>
      <c r="K393" s="23">
        <v>1348.7167969999998</v>
      </c>
      <c r="L393" s="23">
        <v>35.808408</v>
      </c>
      <c r="M393" s="23">
        <v>2.952925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1004.3913590000003</v>
      </c>
      <c r="G394" s="23">
        <v>6464.8042250000026</v>
      </c>
      <c r="H394" s="23">
        <v>981.97896900000001</v>
      </c>
      <c r="I394" s="23">
        <v>151.51244</v>
      </c>
      <c r="J394" s="23">
        <v>2228.0163590000002</v>
      </c>
      <c r="K394" s="23">
        <v>1603.8673719999995</v>
      </c>
      <c r="L394" s="23">
        <v>43.289266999999995</v>
      </c>
      <c r="M394" s="23">
        <v>3.5153659999999989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182905.14441300003</v>
      </c>
      <c r="G395" s="23">
        <v>530628.61334499996</v>
      </c>
      <c r="H395" s="23">
        <v>12832.381363999997</v>
      </c>
      <c r="I395" s="23">
        <v>2190.13726</v>
      </c>
      <c r="J395" s="23">
        <v>28191.107273999998</v>
      </c>
      <c r="K395" s="23">
        <v>24372.000872999997</v>
      </c>
      <c r="L395" s="23">
        <v>625.75350399999979</v>
      </c>
      <c r="M395" s="23">
        <v>53.246005999999994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4537.0056464029194</v>
      </c>
      <c r="G397" s="17">
        <f t="shared" si="54"/>
        <v>81475.845800677009</v>
      </c>
      <c r="H397" s="17">
        <f t="shared" si="54"/>
        <v>2277.9610452023908</v>
      </c>
      <c r="I397" s="17">
        <f t="shared" si="54"/>
        <v>123.8891848983296</v>
      </c>
      <c r="J397" s="17">
        <f t="shared" si="54"/>
        <v>19010.291569219931</v>
      </c>
      <c r="K397" s="17">
        <f t="shared" si="54"/>
        <v>17021.615793709407</v>
      </c>
      <c r="L397" s="17">
        <f t="shared" si="54"/>
        <v>462.56555588466011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145.22765848265234</v>
      </c>
      <c r="G398" s="23">
        <v>2277.0076545832153</v>
      </c>
      <c r="H398" s="23">
        <v>232.9155040069308</v>
      </c>
      <c r="I398" s="23">
        <v>36.998461994752077</v>
      </c>
      <c r="J398" s="23">
        <v>1876.8358386120212</v>
      </c>
      <c r="K398" s="23">
        <v>544.57223577510229</v>
      </c>
      <c r="L398" s="23">
        <v>14.799384798260618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338.87723445924576</v>
      </c>
      <c r="G399" s="23">
        <v>5891.9448194225715</v>
      </c>
      <c r="H399" s="23">
        <v>497.22750918108062</v>
      </c>
      <c r="I399" s="23">
        <v>86.890722903577526</v>
      </c>
      <c r="J399" s="23">
        <v>3469.6440261482658</v>
      </c>
      <c r="K399" s="23">
        <v>1278.9950731641868</v>
      </c>
      <c r="L399" s="23">
        <v>34.756289161344007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518.04547186854586</v>
      </c>
      <c r="G400" s="23">
        <v>8994.8092454135021</v>
      </c>
      <c r="H400" s="23">
        <v>347.21576644033831</v>
      </c>
      <c r="I400" s="23">
        <v>0</v>
      </c>
      <c r="J400" s="23">
        <v>4976.400583803058</v>
      </c>
      <c r="K400" s="23">
        <v>1942.3929148933198</v>
      </c>
      <c r="L400" s="23">
        <v>52.791300952136858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3534.8552815924754</v>
      </c>
      <c r="G401" s="23">
        <v>64312.084081257723</v>
      </c>
      <c r="H401" s="23">
        <v>1200.6022655740412</v>
      </c>
      <c r="I401" s="23">
        <v>0</v>
      </c>
      <c r="J401" s="23">
        <v>8687.4111206565885</v>
      </c>
      <c r="K401" s="23">
        <v>13255.655569876799</v>
      </c>
      <c r="L401" s="23">
        <v>360.21858097291863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49.745662000000017</v>
      </c>
      <c r="G403" s="17">
        <v>49346.358378000019</v>
      </c>
      <c r="H403" s="17">
        <v>4504.7466929999982</v>
      </c>
      <c r="I403" s="17">
        <v>110.43058800000001</v>
      </c>
      <c r="J403" s="17">
        <v>19934.586458000002</v>
      </c>
      <c r="K403" s="17">
        <v>7859.814277999998</v>
      </c>
      <c r="L403" s="17">
        <v>343.05902300000014</v>
      </c>
      <c r="M403" s="17">
        <v>19.756509000000001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11.149856000000005</v>
      </c>
      <c r="G405" s="17">
        <v>287.94862599999982</v>
      </c>
      <c r="H405" s="17">
        <v>640.60767199999998</v>
      </c>
      <c r="I405" s="17">
        <v>47.091399999999986</v>
      </c>
      <c r="J405" s="17">
        <v>3853.5771729999992</v>
      </c>
      <c r="K405" s="17">
        <v>87.869034999999982</v>
      </c>
      <c r="L405" s="17">
        <v>3.2169939999999988</v>
      </c>
      <c r="M405" s="17">
        <v>0.20054399999999994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10.440016</v>
      </c>
      <c r="G407" s="17">
        <v>9445.7095479999971</v>
      </c>
      <c r="H407" s="17">
        <v>866.92357700000025</v>
      </c>
      <c r="I407" s="17">
        <v>21.235721999999996</v>
      </c>
      <c r="J407" s="17">
        <v>3938.076160000001</v>
      </c>
      <c r="K407" s="17">
        <v>1649.5242939999998</v>
      </c>
      <c r="L407" s="17">
        <v>71.090393000000006</v>
      </c>
      <c r="M407" s="17">
        <v>4.1759870000000019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22.000001999999999</v>
      </c>
      <c r="G411" s="17">
        <v>30.414999999999992</v>
      </c>
      <c r="H411" s="17">
        <v>2500.1789989999997</v>
      </c>
      <c r="I411" s="17">
        <v>188.18800100000004</v>
      </c>
      <c r="J411" s="17">
        <v>6828.7229999999981</v>
      </c>
      <c r="K411" s="17">
        <v>35.167000000000002</v>
      </c>
      <c r="L411" s="17">
        <v>0.187</v>
      </c>
      <c r="M411" s="17">
        <v>3.2996999999999999E-2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192700.47996640293</v>
      </c>
      <c r="G413" s="27">
        <f t="shared" ref="G413:P413" si="55">SUM(G411,G409,G407,G405,G403,G397,G392,G386,G381,G379)</f>
        <v>692561.43557967688</v>
      </c>
      <c r="H413" s="27">
        <f t="shared" si="55"/>
        <v>25899.238562202383</v>
      </c>
      <c r="I413" s="27">
        <f t="shared" si="55"/>
        <v>2989.5685888983294</v>
      </c>
      <c r="J413" s="27">
        <f t="shared" si="55"/>
        <v>87497.074833219929</v>
      </c>
      <c r="K413" s="27">
        <f t="shared" si="55"/>
        <v>54739.428616709396</v>
      </c>
      <c r="L413" s="27">
        <f t="shared" si="55"/>
        <v>1601.0896558846598</v>
      </c>
      <c r="M413" s="27">
        <f t="shared" si="55"/>
        <v>85.14053100000001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5232.6385068209947</v>
      </c>
      <c r="G418" s="17">
        <f t="shared" ref="G418:P418" si="57">SUM(G419:G427)</f>
        <v>5536.7957670991091</v>
      </c>
      <c r="H418" s="17">
        <f t="shared" si="57"/>
        <v>3418.6070576732695</v>
      </c>
      <c r="I418" s="17">
        <f t="shared" si="57"/>
        <v>107.8670329990976</v>
      </c>
      <c r="J418" s="17">
        <f t="shared" si="57"/>
        <v>1954.8968943380462</v>
      </c>
      <c r="K418" s="17">
        <f t="shared" si="57"/>
        <v>3193.3829957791813</v>
      </c>
      <c r="L418" s="17">
        <f t="shared" si="57"/>
        <v>174.74182216868846</v>
      </c>
      <c r="M418" s="17">
        <f t="shared" si="57"/>
        <v>21.997338742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125.27670840610406</v>
      </c>
      <c r="G419" s="23">
        <v>1750.6592297395325</v>
      </c>
      <c r="H419" s="23">
        <v>18.072085459915264</v>
      </c>
      <c r="I419" s="23">
        <v>0.64628482452162539</v>
      </c>
      <c r="J419" s="23">
        <v>183.70408012200539</v>
      </c>
      <c r="K419" s="23">
        <v>1363.8627902158546</v>
      </c>
      <c r="L419" s="23">
        <v>111.56083606957557</v>
      </c>
      <c r="M419" s="23">
        <v>21.997338742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3.8535616368412615</v>
      </c>
      <c r="G420" s="23">
        <v>281.13869279762895</v>
      </c>
      <c r="H420" s="23">
        <v>3205.1516779918129</v>
      </c>
      <c r="I420" s="23">
        <v>0.18517165842973102</v>
      </c>
      <c r="J420" s="23">
        <v>5.2744698776079781</v>
      </c>
      <c r="K420" s="23">
        <v>62.330948235596601</v>
      </c>
      <c r="L420" s="23">
        <v>5.1687624584297307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4710.8656001710006</v>
      </c>
      <c r="G421" s="23">
        <v>3357.0642247999999</v>
      </c>
      <c r="H421" s="23">
        <v>156.97716070000001</v>
      </c>
      <c r="I421" s="23"/>
      <c r="J421" s="23">
        <v>863.60919440000009</v>
      </c>
      <c r="K421" s="23">
        <v>210.88558728000004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230.93696422736798</v>
      </c>
      <c r="G422" s="23"/>
      <c r="H422" s="23"/>
      <c r="I422" s="23">
        <v>6.8479950000000001</v>
      </c>
      <c r="J422" s="23"/>
      <c r="K422" s="23">
        <v>1539.292678</v>
      </c>
      <c r="L422" s="23">
        <v>0.68479909999999999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161.62439900000001</v>
      </c>
      <c r="G423" s="23">
        <v>139.18110200000001</v>
      </c>
      <c r="H423" s="23">
        <v>27.152896400000007</v>
      </c>
      <c r="I423" s="23">
        <v>5.4107775200000017</v>
      </c>
      <c r="J423" s="23">
        <v>862.92282</v>
      </c>
      <c r="K423" s="23"/>
      <c r="L423" s="23">
        <v>57.145769000000001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8.12733796814743E-2</v>
      </c>
      <c r="G424" s="23">
        <v>8.7525177619480701</v>
      </c>
      <c r="H424" s="23">
        <v>11.253237121541639</v>
      </c>
      <c r="I424" s="23">
        <v>94.776803996146242</v>
      </c>
      <c r="J424" s="23">
        <v>39.386329938432695</v>
      </c>
      <c r="K424" s="23">
        <v>17.010992047729914</v>
      </c>
      <c r="L424" s="23">
        <v>0.18165554068315909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14.813912999999999</v>
      </c>
      <c r="H429" s="17">
        <f t="shared" si="58"/>
        <v>4282.6368760000005</v>
      </c>
      <c r="I429" s="17">
        <f t="shared" si="58"/>
        <v>428263.68768100004</v>
      </c>
      <c r="J429" s="17">
        <f t="shared" si="58"/>
        <v>273.58962400000007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14.813912999999999</v>
      </c>
      <c r="H430" s="35">
        <v>3977.8131370000006</v>
      </c>
      <c r="I430" s="35">
        <v>397781.31392600003</v>
      </c>
      <c r="J430" s="35">
        <v>273.58962400000007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304.82373899999993</v>
      </c>
      <c r="I431" s="23">
        <v>30482.373754999997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1978.2502280000001</v>
      </c>
      <c r="G434" s="17">
        <v>51955.098130000006</v>
      </c>
      <c r="H434" s="17">
        <v>10411.843311000004</v>
      </c>
      <c r="I434" s="17">
        <v>12268.042946000001</v>
      </c>
      <c r="J434" s="17">
        <v>654696.70749400009</v>
      </c>
      <c r="K434" s="17"/>
      <c r="L434" s="17">
        <v>1093.2446439999999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17.309455</v>
      </c>
      <c r="G436" s="17">
        <f t="shared" si="59"/>
        <v>126.37432200000001</v>
      </c>
      <c r="H436" s="17">
        <f t="shared" si="59"/>
        <v>1.9913509999999999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17.309455</v>
      </c>
      <c r="G437" s="23">
        <v>126.37432200000001</v>
      </c>
      <c r="H437" s="23">
        <v>1.9913509999999999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15.913477999999998</v>
      </c>
      <c r="H440" s="17">
        <f t="shared" si="60"/>
        <v>110.31005940434351</v>
      </c>
      <c r="I440" s="17">
        <f t="shared" si="60"/>
        <v>90594.457702943211</v>
      </c>
      <c r="J440" s="17">
        <f t="shared" si="60"/>
        <v>293.84949</v>
      </c>
      <c r="K440" s="17">
        <f t="shared" si="60"/>
        <v>0</v>
      </c>
      <c r="L440" s="17">
        <f t="shared" si="60"/>
        <v>3974.9367800000009</v>
      </c>
      <c r="M440" s="17">
        <f t="shared" si="60"/>
        <v>3961.8129990000007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3.0088750000000002</v>
      </c>
      <c r="H441" s="23">
        <v>23.745336404343501</v>
      </c>
      <c r="I441" s="23">
        <v>46071.986596943214</v>
      </c>
      <c r="J441" s="23">
        <v>55.569141000000002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6.864547</v>
      </c>
      <c r="H442" s="23">
        <v>73.937055999999998</v>
      </c>
      <c r="I442" s="23">
        <v>28637.534012999997</v>
      </c>
      <c r="J442" s="23">
        <v>126.73005199999999</v>
      </c>
      <c r="K442" s="23"/>
      <c r="L442" s="23">
        <v>3099.0495800000008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12.627667000000001</v>
      </c>
      <c r="I443" s="23">
        <v>18.310113999999999</v>
      </c>
      <c r="J443" s="23"/>
      <c r="K443" s="23"/>
      <c r="L443" s="23"/>
      <c r="M443" s="23">
        <v>1.5141889999999998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14598.12</v>
      </c>
      <c r="J444" s="23"/>
      <c r="K444" s="23"/>
      <c r="L444" s="23">
        <v>875.88720000000001</v>
      </c>
      <c r="M444" s="23">
        <v>875.88720000000001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6.0400559999999981</v>
      </c>
      <c r="H445" s="23"/>
      <c r="I445" s="23">
        <v>1268.5069789999998</v>
      </c>
      <c r="J445" s="23">
        <v>111.550297</v>
      </c>
      <c r="K445" s="23"/>
      <c r="L445" s="23"/>
      <c r="M445" s="23">
        <v>403.93375300000002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2680.4778570000008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7228.1981898209951</v>
      </c>
      <c r="G449" s="27">
        <f t="shared" ref="G449:P449" si="61">SUM(G440,G436,G434,G429,G418)</f>
        <v>57648.995610099111</v>
      </c>
      <c r="H449" s="27">
        <f t="shared" si="61"/>
        <v>18225.388655077619</v>
      </c>
      <c r="I449" s="27">
        <f t="shared" si="61"/>
        <v>531234.05536294228</v>
      </c>
      <c r="J449" s="27">
        <f t="shared" si="61"/>
        <v>657219.04350233823</v>
      </c>
      <c r="K449" s="27">
        <f t="shared" si="61"/>
        <v>3193.3829957791813</v>
      </c>
      <c r="L449" s="27">
        <f t="shared" si="61"/>
        <v>5242.9232461686888</v>
      </c>
      <c r="M449" s="27">
        <f t="shared" si="61"/>
        <v>3983.8103377420007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74667.540620999993</v>
      </c>
      <c r="H454" s="17">
        <f t="shared" si="63"/>
        <v>38728.186033999998</v>
      </c>
      <c r="I454" s="17">
        <f t="shared" si="63"/>
        <v>17599.63913</v>
      </c>
      <c r="J454" s="17">
        <f t="shared" si="63"/>
        <v>0</v>
      </c>
      <c r="K454" s="17">
        <f t="shared" si="63"/>
        <v>586.21016799999995</v>
      </c>
      <c r="L454" s="17">
        <f t="shared" si="63"/>
        <v>21211.320105999999</v>
      </c>
      <c r="M454" s="17">
        <f t="shared" si="63"/>
        <v>246753.389773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13263.77569</v>
      </c>
      <c r="H455" s="23"/>
      <c r="I455" s="23"/>
      <c r="J455" s="23"/>
      <c r="K455" s="23">
        <v>173.51513</v>
      </c>
      <c r="L455" s="23">
        <v>7979.9939299999987</v>
      </c>
      <c r="M455" s="23">
        <v>25716.898850999998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43181.973581999999</v>
      </c>
      <c r="H456" s="23">
        <v>27825.933645999998</v>
      </c>
      <c r="I456" s="23"/>
      <c r="J456" s="23"/>
      <c r="K456" s="23">
        <v>331.60212799999999</v>
      </c>
      <c r="L456" s="23">
        <v>9699.2676930000016</v>
      </c>
      <c r="M456" s="23">
        <v>175531.081363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801.35523899999987</v>
      </c>
      <c r="H457" s="23"/>
      <c r="I457" s="23">
        <v>17599.63913</v>
      </c>
      <c r="J457" s="23"/>
      <c r="K457" s="23">
        <v>10.990833</v>
      </c>
      <c r="L457" s="23">
        <v>125.94580299999997</v>
      </c>
      <c r="M457" s="23">
        <v>842.90608599999996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2704.6434760000002</v>
      </c>
      <c r="H458" s="23"/>
      <c r="I458" s="23"/>
      <c r="J458" s="23"/>
      <c r="K458" s="23">
        <v>34.453747</v>
      </c>
      <c r="L458" s="23">
        <v>618.02453700000012</v>
      </c>
      <c r="M458" s="23">
        <v>4736.2218209999992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14715.792633999999</v>
      </c>
      <c r="H459" s="23">
        <v>10902.252388000001</v>
      </c>
      <c r="I459" s="23"/>
      <c r="J459" s="23"/>
      <c r="K459" s="23">
        <v>35.64832999999998</v>
      </c>
      <c r="L459" s="23">
        <v>2788.0881429999999</v>
      </c>
      <c r="M459" s="23">
        <v>39926.281652000005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171.80411100000001</v>
      </c>
      <c r="G470" s="17">
        <f t="shared" si="65"/>
        <v>790.29890900000009</v>
      </c>
      <c r="H470" s="17">
        <f t="shared" si="65"/>
        <v>171.80411100000001</v>
      </c>
      <c r="I470" s="17">
        <f t="shared" si="65"/>
        <v>927.74219800000026</v>
      </c>
      <c r="J470" s="17">
        <f t="shared" si="65"/>
        <v>22918.668398999998</v>
      </c>
      <c r="K470" s="17">
        <f t="shared" si="65"/>
        <v>0</v>
      </c>
      <c r="L470" s="17">
        <f t="shared" si="65"/>
        <v>24.052579000000001</v>
      </c>
      <c r="M470" s="17">
        <f t="shared" si="65"/>
        <v>824.65973499999996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171.80411100000001</v>
      </c>
      <c r="G475" s="23">
        <v>790.29890900000009</v>
      </c>
      <c r="H475" s="23">
        <v>171.80411100000001</v>
      </c>
      <c r="I475" s="23">
        <v>927.74219800000026</v>
      </c>
      <c r="J475" s="23">
        <v>22918.668398999998</v>
      </c>
      <c r="K475" s="23"/>
      <c r="L475" s="23">
        <v>24.052579000000001</v>
      </c>
      <c r="M475" s="23">
        <v>824.65973499999996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593061.11886799999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99471.087020999999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306668.07852599991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122676.51877299999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16877.023566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9894.6507440000023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376.839787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26281.611181999997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5641.9807400000009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5173.3285289999994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270749.98628599994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38073.472759000004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14278.276757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160769.95264499998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34030.584088999989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9952.6784600000046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2602.8720629999993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1263.8558960000005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2133.8640369999998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973.49030000000005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2156.7967139999996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4326.0763900000002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188.06617600000001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39.037458999999998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39.037458999999998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7020.6535219999978</v>
      </c>
      <c r="H520" s="17">
        <f t="shared" si="70"/>
        <v>70541.918847000023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6580.2465260000008</v>
      </c>
      <c r="M520" s="17">
        <f t="shared" si="70"/>
        <v>209274.69592399997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7020.6535219999978</v>
      </c>
      <c r="H524" s="23">
        <v>70541.918847000023</v>
      </c>
      <c r="I524" s="23"/>
      <c r="J524" s="23"/>
      <c r="K524" s="23"/>
      <c r="L524" s="23">
        <v>6580.2465260000008</v>
      </c>
      <c r="M524" s="23">
        <v>209274.69592399997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171.80411100000001</v>
      </c>
      <c r="G526" s="27">
        <f t="shared" ref="G526:P526" si="71">SUM(G520,G514,G497,G477,G470,G462,G454)</f>
        <v>82478.493051999991</v>
      </c>
      <c r="H526" s="27">
        <f t="shared" si="71"/>
        <v>109441.90899200003</v>
      </c>
      <c r="I526" s="27">
        <f t="shared" si="71"/>
        <v>882338.48648199998</v>
      </c>
      <c r="J526" s="27">
        <f t="shared" si="71"/>
        <v>22918.668398999998</v>
      </c>
      <c r="K526" s="27">
        <f t="shared" si="71"/>
        <v>625.24762699999997</v>
      </c>
      <c r="L526" s="27">
        <f t="shared" si="71"/>
        <v>27815.619211000001</v>
      </c>
      <c r="M526" s="27">
        <f t="shared" si="71"/>
        <v>456852.74543199997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2385.5062400000011</v>
      </c>
      <c r="G557" s="17">
        <f t="shared" si="75"/>
        <v>11968.385640000002</v>
      </c>
      <c r="H557" s="17">
        <f t="shared" si="75"/>
        <v>31732.276160000009</v>
      </c>
      <c r="I557" s="17">
        <f t="shared" si="75"/>
        <v>6932.3087609999984</v>
      </c>
      <c r="J557" s="17">
        <f t="shared" si="75"/>
        <v>343816.45231999998</v>
      </c>
      <c r="K557" s="17">
        <f t="shared" si="75"/>
        <v>0</v>
      </c>
      <c r="L557" s="17">
        <f t="shared" si="75"/>
        <v>536.82310199999995</v>
      </c>
      <c r="M557" s="17">
        <f t="shared" si="75"/>
        <v>2679.2777799999999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1859.2108630000009</v>
      </c>
      <c r="G558" s="23">
        <v>9330.5944220000019</v>
      </c>
      <c r="H558" s="23">
        <v>24752.47951400001</v>
      </c>
      <c r="I558" s="23">
        <v>5507.4516999999987</v>
      </c>
      <c r="J558" s="23">
        <v>268254.52494899998</v>
      </c>
      <c r="K558" s="23"/>
      <c r="L558" s="23">
        <v>433.06769999999995</v>
      </c>
      <c r="M558" s="23">
        <v>2087.0456319999998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526.29537700000003</v>
      </c>
      <c r="G559" s="23">
        <v>2637.7912179999998</v>
      </c>
      <c r="H559" s="23">
        <v>6979.7966460000007</v>
      </c>
      <c r="I559" s="23">
        <v>1424.8570609999999</v>
      </c>
      <c r="J559" s="23">
        <v>75561.927370999998</v>
      </c>
      <c r="K559" s="23"/>
      <c r="L559" s="23">
        <v>103.75540199999999</v>
      </c>
      <c r="M559" s="23">
        <v>592.23214799999994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2016.5347260000001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2.3837838255654851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100.92599077350596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1913.2249514009286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2385.5062400000011</v>
      </c>
      <c r="G653" s="27">
        <f t="shared" ref="G653:P653" si="87">SUM(G649,G651,G642,G635,G628,G612,G599,G595,G593,G588,G579,G568,G561,G557,G544,G531,G597)</f>
        <v>11968.385640000002</v>
      </c>
      <c r="H653" s="27">
        <f t="shared" si="87"/>
        <v>31732.276160000009</v>
      </c>
      <c r="I653" s="27">
        <f t="shared" si="87"/>
        <v>6932.3087609999984</v>
      </c>
      <c r="J653" s="27">
        <f t="shared" si="87"/>
        <v>343816.45231999998</v>
      </c>
      <c r="K653" s="27">
        <f t="shared" si="87"/>
        <v>0</v>
      </c>
      <c r="L653" s="27">
        <f t="shared" si="87"/>
        <v>2553.3578280000002</v>
      </c>
      <c r="M653" s="27">
        <f t="shared" si="87"/>
        <v>2679.2777799999999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2015&amp;CTOTAL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2946.3813700038154</v>
      </c>
      <c r="G4" s="17">
        <f t="shared" si="0"/>
        <v>1488.4457964358123</v>
      </c>
      <c r="H4" s="17">
        <f t="shared" si="0"/>
        <v>5490.9966166042377</v>
      </c>
      <c r="I4" s="17">
        <f t="shared" si="0"/>
        <v>5889.4557625314637</v>
      </c>
      <c r="J4" s="17">
        <f t="shared" si="0"/>
        <v>2655.1257557089007</v>
      </c>
      <c r="K4" s="17">
        <f t="shared" si="0"/>
        <v>49132.575148161341</v>
      </c>
      <c r="L4" s="17">
        <f t="shared" si="0"/>
        <v>3073.6531704997096</v>
      </c>
      <c r="M4" s="17">
        <f t="shared" si="0"/>
        <v>1732.7261316090069</v>
      </c>
      <c r="N4" s="19">
        <f t="shared" si="0"/>
        <v>15109.464141247123</v>
      </c>
      <c r="O4" s="16">
        <f t="shared" si="0"/>
        <v>5213.528300184149</v>
      </c>
      <c r="P4" s="17">
        <f t="shared" si="0"/>
        <v>7067.9951054141502</v>
      </c>
      <c r="Q4" s="17">
        <f>SUM(Q5:Q9)</f>
        <v>8895.332313094601</v>
      </c>
      <c r="R4" s="19">
        <f t="shared" si="0"/>
        <v>162.78946469428232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2289.0363767502322</v>
      </c>
      <c r="G5" s="23">
        <v>263.14026142963604</v>
      </c>
      <c r="H5" s="23">
        <v>2390.482048286076</v>
      </c>
      <c r="I5" s="23">
        <v>4577.7708425968403</v>
      </c>
      <c r="J5" s="23">
        <v>1377.2350783952411</v>
      </c>
      <c r="K5" s="23">
        <v>6302.3686106914056</v>
      </c>
      <c r="L5" s="23">
        <v>1266.9671525969572</v>
      </c>
      <c r="M5" s="23">
        <v>503.53597984039686</v>
      </c>
      <c r="N5" s="24">
        <v>13632.691028442616</v>
      </c>
      <c r="O5" s="22">
        <v>3067.4364192799999</v>
      </c>
      <c r="P5" s="23">
        <v>4329.44259659</v>
      </c>
      <c r="Q5" s="23">
        <v>5137.55</v>
      </c>
      <c r="R5" s="24">
        <v>73.060119119999996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348.60217645369374</v>
      </c>
      <c r="G6" s="23">
        <v>615.45432059897621</v>
      </c>
      <c r="H6" s="23">
        <v>1573.5794042327343</v>
      </c>
      <c r="I6" s="23">
        <v>696.15418897986945</v>
      </c>
      <c r="J6" s="23">
        <v>654.35069852643267</v>
      </c>
      <c r="K6" s="23">
        <v>21548.486176042919</v>
      </c>
      <c r="L6" s="23">
        <v>1005.7440050453265</v>
      </c>
      <c r="M6" s="23">
        <v>621.25851319889625</v>
      </c>
      <c r="N6" s="24">
        <v>861.74842531939339</v>
      </c>
      <c r="O6" s="22">
        <v>601.34337177999998</v>
      </c>
      <c r="P6" s="23">
        <v>759.67872280999984</v>
      </c>
      <c r="Q6" s="23">
        <v>1043.687285</v>
      </c>
      <c r="R6" s="24">
        <v>20.877071660000002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0.18174354393933359</v>
      </c>
      <c r="K7" s="23"/>
      <c r="L7" s="23"/>
      <c r="M7" s="23"/>
      <c r="N7" s="24"/>
      <c r="O7" s="22">
        <v>935.27267121693933</v>
      </c>
      <c r="P7" s="23">
        <v>1190.6630352169393</v>
      </c>
      <c r="Q7" s="23">
        <v>1699.2374552169395</v>
      </c>
      <c r="R7" s="24">
        <v>30.788134805405889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4.8234154796000004</v>
      </c>
      <c r="G8" s="23">
        <v>1.9506946155825</v>
      </c>
      <c r="H8" s="23">
        <v>7.2621116313708001</v>
      </c>
      <c r="I8" s="23">
        <v>7.6302111631370799</v>
      </c>
      <c r="J8" s="23">
        <v>28.599447402333393</v>
      </c>
      <c r="K8" s="23">
        <v>5.9814170157883</v>
      </c>
      <c r="L8" s="23">
        <v>10.734167693495001</v>
      </c>
      <c r="M8" s="23">
        <v>3.1118778095999999E-2</v>
      </c>
      <c r="N8" s="24">
        <v>7.124167693495</v>
      </c>
      <c r="O8" s="22">
        <v>128.1706491188485</v>
      </c>
      <c r="P8" s="23">
        <v>128.1706491188485</v>
      </c>
      <c r="Q8" s="23">
        <v>128.17099127929993</v>
      </c>
      <c r="R8" s="24">
        <v>14.344758726469017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303.91940132028981</v>
      </c>
      <c r="G9" s="23">
        <v>607.90051979161763</v>
      </c>
      <c r="H9" s="23">
        <v>1519.6730524540571</v>
      </c>
      <c r="I9" s="23">
        <v>607.90051979161763</v>
      </c>
      <c r="J9" s="23">
        <v>594.7587878409546</v>
      </c>
      <c r="K9" s="23">
        <v>21275.738944411227</v>
      </c>
      <c r="L9" s="23">
        <v>790.20784516393087</v>
      </c>
      <c r="M9" s="23">
        <v>607.90051979161763</v>
      </c>
      <c r="N9" s="24">
        <v>607.90051979161763</v>
      </c>
      <c r="O9" s="22">
        <v>481.30518878836125</v>
      </c>
      <c r="P9" s="23">
        <v>660.04010167836134</v>
      </c>
      <c r="Q9" s="23">
        <v>886.68658159836116</v>
      </c>
      <c r="R9" s="24">
        <v>23.719380382407422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0.203815</v>
      </c>
      <c r="G11" s="17">
        <f t="shared" si="1"/>
        <v>5.568473</v>
      </c>
      <c r="H11" s="17">
        <f t="shared" si="1"/>
        <v>11.219004</v>
      </c>
      <c r="I11" s="17">
        <f t="shared" si="1"/>
        <v>2.7709579999999998</v>
      </c>
      <c r="J11" s="17">
        <f t="shared" si="1"/>
        <v>0.28975600000000007</v>
      </c>
      <c r="K11" s="17">
        <f t="shared" si="1"/>
        <v>14.895814</v>
      </c>
      <c r="L11" s="17">
        <f t="shared" si="1"/>
        <v>12.224082000000003</v>
      </c>
      <c r="M11" s="17">
        <f t="shared" si="1"/>
        <v>0.21817300000000001</v>
      </c>
      <c r="N11" s="19">
        <f t="shared" si="1"/>
        <v>218.830029</v>
      </c>
      <c r="O11" s="16">
        <f t="shared" si="1"/>
        <v>23.907948999999999</v>
      </c>
      <c r="P11" s="17">
        <f t="shared" si="1"/>
        <v>30.308682000000001</v>
      </c>
      <c r="Q11" s="17">
        <f>SUM(Q12:Q16)</f>
        <v>43.110144999999989</v>
      </c>
      <c r="R11" s="19">
        <f t="shared" si="1"/>
        <v>0.8942810000000001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0.203815</v>
      </c>
      <c r="G14" s="23">
        <v>5.568473</v>
      </c>
      <c r="H14" s="23">
        <v>11.219004</v>
      </c>
      <c r="I14" s="23">
        <v>2.7709579999999998</v>
      </c>
      <c r="J14" s="23">
        <v>0.28975600000000007</v>
      </c>
      <c r="K14" s="23">
        <v>14.895814</v>
      </c>
      <c r="L14" s="23">
        <v>12.224082000000003</v>
      </c>
      <c r="M14" s="23">
        <v>0.21817300000000001</v>
      </c>
      <c r="N14" s="24">
        <v>218.830029</v>
      </c>
      <c r="O14" s="22">
        <v>23.907948999999999</v>
      </c>
      <c r="P14" s="23">
        <v>30.308682000000001</v>
      </c>
      <c r="Q14" s="23">
        <v>43.110144999999989</v>
      </c>
      <c r="R14" s="24">
        <v>0.8942810000000001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78.1115593990679</v>
      </c>
      <c r="G18" s="17">
        <f t="shared" si="2"/>
        <v>256.57237973584267</v>
      </c>
      <c r="H18" s="17">
        <f t="shared" si="2"/>
        <v>868.62468837694882</v>
      </c>
      <c r="I18" s="17">
        <f t="shared" si="2"/>
        <v>462.45770186154891</v>
      </c>
      <c r="J18" s="17">
        <f t="shared" si="2"/>
        <v>50.966966062482655</v>
      </c>
      <c r="K18" s="17">
        <f t="shared" si="2"/>
        <v>6728.2426506488546</v>
      </c>
      <c r="L18" s="17">
        <f t="shared" si="2"/>
        <v>217.14874063155722</v>
      </c>
      <c r="M18" s="17">
        <f t="shared" si="2"/>
        <v>193.15010998121875</v>
      </c>
      <c r="N18" s="19">
        <f t="shared" si="2"/>
        <v>2296.362831492946</v>
      </c>
      <c r="O18" s="16">
        <f t="shared" si="2"/>
        <v>272.67954059059514</v>
      </c>
      <c r="P18" s="17">
        <f t="shared" si="2"/>
        <v>300.34969185168114</v>
      </c>
      <c r="Q18" s="17">
        <f>SUM(Q19:Q24)</f>
        <v>333.87498418412997</v>
      </c>
      <c r="R18" s="19">
        <f t="shared" si="2"/>
        <v>31.306428637831733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1.0653776286162009</v>
      </c>
      <c r="G19" s="23">
        <v>1.2209054422918404</v>
      </c>
      <c r="H19" s="23">
        <v>6.284913012876296</v>
      </c>
      <c r="I19" s="23">
        <v>4.1514561257545388</v>
      </c>
      <c r="J19" s="23">
        <v>0.22945630363389599</v>
      </c>
      <c r="K19" s="23">
        <v>180.58458979912919</v>
      </c>
      <c r="L19" s="23">
        <v>1.7507936593448483</v>
      </c>
      <c r="M19" s="23">
        <v>1.1554594018076381</v>
      </c>
      <c r="N19" s="24">
        <v>18.653847486007972</v>
      </c>
      <c r="O19" s="22">
        <v>2.4497374650391808</v>
      </c>
      <c r="P19" s="23">
        <v>3.8267310930502743</v>
      </c>
      <c r="Q19" s="23">
        <v>4.9742257808553951</v>
      </c>
      <c r="R19" s="24">
        <v>0.1847455826707228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12.308365472122517</v>
      </c>
      <c r="G20" s="23">
        <v>19.209326311302643</v>
      </c>
      <c r="H20" s="23">
        <v>83.70802972237189</v>
      </c>
      <c r="I20" s="23">
        <v>51.552651839366504</v>
      </c>
      <c r="J20" s="23">
        <v>4.0691932781659652</v>
      </c>
      <c r="K20" s="23">
        <v>1793.1114788840366</v>
      </c>
      <c r="L20" s="23">
        <v>22.486566571957738</v>
      </c>
      <c r="M20" s="23">
        <v>16.547388626533191</v>
      </c>
      <c r="N20" s="24">
        <v>238.9888306740435</v>
      </c>
      <c r="O20" s="22">
        <v>46.097420933564905</v>
      </c>
      <c r="P20" s="23">
        <v>53.998880902066816</v>
      </c>
      <c r="Q20" s="23">
        <v>65.860669415728495</v>
      </c>
      <c r="R20" s="24">
        <v>3.4934742229700215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3.054235058990316</v>
      </c>
      <c r="G21" s="23">
        <v>2.1287074503222381</v>
      </c>
      <c r="H21" s="23">
        <v>14.266135031902291</v>
      </c>
      <c r="I21" s="23">
        <v>10.325966691311468</v>
      </c>
      <c r="J21" s="23">
        <v>0.46186502969031568</v>
      </c>
      <c r="K21" s="23">
        <v>548.50774375093954</v>
      </c>
      <c r="L21" s="23">
        <v>4.2665696149341814</v>
      </c>
      <c r="M21" s="23">
        <v>2.5523087805131812</v>
      </c>
      <c r="N21" s="24">
        <v>44.438961521156308</v>
      </c>
      <c r="O21" s="22">
        <v>6.4252563980000001</v>
      </c>
      <c r="P21" s="23">
        <v>10.7160655775</v>
      </c>
      <c r="Q21" s="23">
        <v>14.3251124685</v>
      </c>
      <c r="R21" s="24">
        <v>0.37445665594999999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6.8065303381241842</v>
      </c>
      <c r="G22" s="23">
        <v>1.41971324279563E-2</v>
      </c>
      <c r="H22" s="23">
        <v>4.7056338069889597E-2</v>
      </c>
      <c r="I22" s="23">
        <v>6.7081262512235992E-3</v>
      </c>
      <c r="J22" s="23">
        <v>5.6728289355408403</v>
      </c>
      <c r="K22" s="23">
        <v>2.8960048012772098E-2</v>
      </c>
      <c r="L22" s="23">
        <v>8.5178535352851803E-2</v>
      </c>
      <c r="M22" s="23">
        <v>0.63530556554420903</v>
      </c>
      <c r="N22" s="24">
        <v>9.1286057332710405E-2</v>
      </c>
      <c r="O22" s="22">
        <v>51.184646447531556</v>
      </c>
      <c r="P22" s="23">
        <v>51.184646447531556</v>
      </c>
      <c r="Q22" s="23">
        <v>51.184646451531556</v>
      </c>
      <c r="R22" s="24">
        <v>3.7107501053484362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54.87705090121468</v>
      </c>
      <c r="G24" s="23">
        <v>233.999243399498</v>
      </c>
      <c r="H24" s="23">
        <v>764.31855427172843</v>
      </c>
      <c r="I24" s="23">
        <v>396.42091907886521</v>
      </c>
      <c r="J24" s="23">
        <v>40.53362251545164</v>
      </c>
      <c r="K24" s="23">
        <v>4206.0098781667366</v>
      </c>
      <c r="L24" s="23">
        <v>188.55963224996759</v>
      </c>
      <c r="M24" s="23">
        <v>172.25964760682052</v>
      </c>
      <c r="N24" s="24">
        <v>1994.1899057544056</v>
      </c>
      <c r="O24" s="22">
        <v>166.52247934645948</v>
      </c>
      <c r="P24" s="23">
        <v>180.62336783153251</v>
      </c>
      <c r="Q24" s="23">
        <v>197.53033006751457</v>
      </c>
      <c r="R24" s="24">
        <v>23.543002070892552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1.276813226</v>
      </c>
      <c r="G26" s="17">
        <f t="shared" si="3"/>
        <v>0</v>
      </c>
      <c r="H26" s="17">
        <f t="shared" si="3"/>
        <v>30.643512424000001</v>
      </c>
      <c r="I26" s="17">
        <f t="shared" si="3"/>
        <v>10.214503808</v>
      </c>
      <c r="J26" s="17">
        <f t="shared" si="3"/>
        <v>4.4884087909999995</v>
      </c>
      <c r="K26" s="17">
        <f t="shared" si="3"/>
        <v>13.406536373</v>
      </c>
      <c r="L26" s="17">
        <f t="shared" si="3"/>
        <v>25.536259520000002</v>
      </c>
      <c r="M26" s="17">
        <f t="shared" si="3"/>
        <v>0</v>
      </c>
      <c r="N26" s="19">
        <f t="shared" si="3"/>
        <v>62.563837073999998</v>
      </c>
      <c r="O26" s="16">
        <f t="shared" si="3"/>
        <v>56.571021944000002</v>
      </c>
      <c r="P26" s="17">
        <f t="shared" si="3"/>
        <v>71.254371543000005</v>
      </c>
      <c r="Q26" s="17">
        <f>SUM(Q27:Q33)</f>
        <v>87.214533368000005</v>
      </c>
      <c r="R26" s="19">
        <f t="shared" si="3"/>
        <v>26.950535168600002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1.9563000000000001E-2</v>
      </c>
      <c r="K31" s="23"/>
      <c r="L31" s="23"/>
      <c r="M31" s="23"/>
      <c r="N31" s="24"/>
      <c r="O31" s="22">
        <v>0.39124999999999999</v>
      </c>
      <c r="P31" s="23">
        <v>0.39124999999999999</v>
      </c>
      <c r="Q31" s="23">
        <v>0.39124999999999999</v>
      </c>
      <c r="R31" s="24">
        <v>9.7809999999999998E-3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1.276813226</v>
      </c>
      <c r="G32" s="23"/>
      <c r="H32" s="23">
        <v>30.643512424000001</v>
      </c>
      <c r="I32" s="23">
        <v>10.214503808</v>
      </c>
      <c r="J32" s="23">
        <v>4.4688457909999997</v>
      </c>
      <c r="K32" s="23">
        <v>13.406536373</v>
      </c>
      <c r="L32" s="23">
        <v>25.536259520000002</v>
      </c>
      <c r="M32" s="23"/>
      <c r="N32" s="24">
        <v>62.563837073999998</v>
      </c>
      <c r="O32" s="22">
        <v>56.179771944000002</v>
      </c>
      <c r="P32" s="23">
        <v>70.863121543000005</v>
      </c>
      <c r="Q32" s="23">
        <v>86.823283368000006</v>
      </c>
      <c r="R32" s="24">
        <v>26.940754168600002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1.7146067122812259</v>
      </c>
      <c r="G35" s="17">
        <f t="shared" si="4"/>
        <v>59.327922108866822</v>
      </c>
      <c r="H35" s="17">
        <f t="shared" si="4"/>
        <v>105.10060150241443</v>
      </c>
      <c r="I35" s="17">
        <f t="shared" si="4"/>
        <v>27.54428857004492</v>
      </c>
      <c r="J35" s="17">
        <f t="shared" si="4"/>
        <v>3.3417087908519627</v>
      </c>
      <c r="K35" s="17">
        <f t="shared" si="4"/>
        <v>9.1770263436519421</v>
      </c>
      <c r="L35" s="17">
        <f t="shared" si="4"/>
        <v>123.32244900765755</v>
      </c>
      <c r="M35" s="17">
        <f t="shared" si="4"/>
        <v>2.6381507281096432</v>
      </c>
      <c r="N35" s="19">
        <f t="shared" si="4"/>
        <v>2369.1688733474962</v>
      </c>
      <c r="O35" s="16">
        <f t="shared" si="4"/>
        <v>255.04781119515712</v>
      </c>
      <c r="P35" s="17">
        <f t="shared" si="4"/>
        <v>323.49223919515708</v>
      </c>
      <c r="Q35" s="17">
        <f>SUM(Q36:Q41)</f>
        <v>460.38110119515721</v>
      </c>
      <c r="R35" s="19">
        <f t="shared" si="4"/>
        <v>39.745939959838097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1.2235903302318516</v>
      </c>
      <c r="G38" s="23">
        <v>59.31924754444119</v>
      </c>
      <c r="H38" s="23">
        <v>104.95038749509018</v>
      </c>
      <c r="I38" s="23">
        <v>27.377993349510131</v>
      </c>
      <c r="J38" s="23">
        <v>2.8524437751455025</v>
      </c>
      <c r="K38" s="23">
        <v>9.1274379506564678</v>
      </c>
      <c r="L38" s="23">
        <v>123.20442726663141</v>
      </c>
      <c r="M38" s="23">
        <v>2.314175955317062</v>
      </c>
      <c r="N38" s="24">
        <v>2336.2409982666318</v>
      </c>
      <c r="O38" s="22">
        <v>251.55728955077058</v>
      </c>
      <c r="P38" s="23">
        <v>320.00171755077054</v>
      </c>
      <c r="Q38" s="23">
        <v>456.89057955077067</v>
      </c>
      <c r="R38" s="24">
        <v>37.67652971976824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0.1873225892</v>
      </c>
      <c r="G39" s="23">
        <v>3.9046372749999988E-4</v>
      </c>
      <c r="H39" s="23">
        <v>1.1865697316000004E-3</v>
      </c>
      <c r="I39" s="23">
        <v>1.1995697315999995E-4</v>
      </c>
      <c r="J39" s="23">
        <v>0.15609849099999998</v>
      </c>
      <c r="K39" s="23">
        <v>7.9910600410000013E-4</v>
      </c>
      <c r="L39" s="23">
        <v>2.341782365E-3</v>
      </c>
      <c r="M39" s="23">
        <v>1.7173404010000001E-2</v>
      </c>
      <c r="N39" s="24">
        <v>2.341782365E-3</v>
      </c>
      <c r="O39" s="22">
        <v>0.31221098199999997</v>
      </c>
      <c r="P39" s="23">
        <v>0.31221098199999997</v>
      </c>
      <c r="Q39" s="23">
        <v>0.31221098199999997</v>
      </c>
      <c r="R39" s="24">
        <v>7.8052745499999996E-3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7.3672827991458203E-2</v>
      </c>
      <c r="G40" s="23">
        <v>7.7390419349905992E-3</v>
      </c>
      <c r="H40" s="23">
        <v>0.14626878358228815</v>
      </c>
      <c r="I40" s="23">
        <v>0.16407081712129695</v>
      </c>
      <c r="J40" s="23">
        <v>0.14108955116981403</v>
      </c>
      <c r="K40" s="23">
        <v>4.7746700982427011E-2</v>
      </c>
      <c r="L40" s="23">
        <v>0.11182960146515408</v>
      </c>
      <c r="M40" s="23">
        <v>0.28431546112428374</v>
      </c>
      <c r="N40" s="24">
        <v>32.543929305003822</v>
      </c>
      <c r="O40" s="22">
        <v>2.7629478024435867</v>
      </c>
      <c r="P40" s="23">
        <v>2.7629478024435867</v>
      </c>
      <c r="Q40" s="23">
        <v>2.7629478024435867</v>
      </c>
      <c r="R40" s="24">
        <v>2.0265699336429548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0.23002096485791582</v>
      </c>
      <c r="G41" s="23">
        <v>5.4505876314549988E-4</v>
      </c>
      <c r="H41" s="23">
        <v>2.7586540103655003E-3</v>
      </c>
      <c r="I41" s="23">
        <v>2.1044464403357998E-3</v>
      </c>
      <c r="J41" s="23">
        <v>0.19207697353664674</v>
      </c>
      <c r="K41" s="23">
        <v>1.0425860089455E-3</v>
      </c>
      <c r="L41" s="23">
        <v>3.8503571959901993E-3</v>
      </c>
      <c r="M41" s="23">
        <v>2.2485907658297499E-2</v>
      </c>
      <c r="N41" s="24">
        <v>0.38160399349534346</v>
      </c>
      <c r="O41" s="22">
        <v>0.41536285994293898</v>
      </c>
      <c r="P41" s="23">
        <v>0.41536285994293898</v>
      </c>
      <c r="Q41" s="23">
        <v>0.41536285994293898</v>
      </c>
      <c r="R41" s="24">
        <v>3.5035031876900997E-2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3027.6881643411643</v>
      </c>
      <c r="G43" s="27">
        <f t="shared" si="5"/>
        <v>1809.9145712805218</v>
      </c>
      <c r="H43" s="27">
        <f t="shared" si="5"/>
        <v>6506.584422907601</v>
      </c>
      <c r="I43" s="27">
        <f t="shared" si="5"/>
        <v>6392.4432147710577</v>
      </c>
      <c r="J43" s="27">
        <f t="shared" si="5"/>
        <v>2714.2125953532354</v>
      </c>
      <c r="K43" s="27">
        <f t="shared" si="5"/>
        <v>55898.297175526845</v>
      </c>
      <c r="L43" s="27">
        <f t="shared" si="5"/>
        <v>3451.8847016589243</v>
      </c>
      <c r="M43" s="27">
        <f t="shared" si="5"/>
        <v>1928.7325653183352</v>
      </c>
      <c r="N43" s="28">
        <f t="shared" si="5"/>
        <v>20056.389712161566</v>
      </c>
      <c r="O43" s="26">
        <f t="shared" si="5"/>
        <v>5821.7346229139011</v>
      </c>
      <c r="P43" s="27">
        <f t="shared" si="5"/>
        <v>7793.4000900039882</v>
      </c>
      <c r="Q43" s="27">
        <f t="shared" si="5"/>
        <v>9819.9130768418872</v>
      </c>
      <c r="R43" s="28">
        <f t="shared" si="5"/>
        <v>261.68664946055213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50.570118000000008</v>
      </c>
      <c r="G48" s="17">
        <f t="shared" si="7"/>
        <v>53.595315000000006</v>
      </c>
      <c r="H48" s="17">
        <f t="shared" si="7"/>
        <v>765.80136200000027</v>
      </c>
      <c r="I48" s="17">
        <f t="shared" si="7"/>
        <v>133.56232299999996</v>
      </c>
      <c r="J48" s="17">
        <f t="shared" si="7"/>
        <v>26.793422774618168</v>
      </c>
      <c r="K48" s="17">
        <f t="shared" si="7"/>
        <v>6728.8264460000019</v>
      </c>
      <c r="L48" s="17">
        <f t="shared" si="7"/>
        <v>557.60941100000014</v>
      </c>
      <c r="M48" s="17">
        <f t="shared" si="7"/>
        <v>9.0761700000000012</v>
      </c>
      <c r="N48" s="19">
        <f t="shared" si="7"/>
        <v>2036.4885869999994</v>
      </c>
      <c r="O48" s="16">
        <f t="shared" si="7"/>
        <v>1472.0494113169991</v>
      </c>
      <c r="P48" s="17">
        <f t="shared" si="7"/>
        <v>1819.3486913169995</v>
      </c>
      <c r="Q48" s="17">
        <f>SUM(Q49:Q54)</f>
        <v>2174.7555193169992</v>
      </c>
      <c r="R48" s="19">
        <f t="shared" si="7"/>
        <v>146.81394220531996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49.992601000000008</v>
      </c>
      <c r="G51" s="23">
        <v>53.588059000000008</v>
      </c>
      <c r="H51" s="23">
        <v>765.68943700000023</v>
      </c>
      <c r="I51" s="23">
        <v>133.53502799999998</v>
      </c>
      <c r="J51" s="23">
        <v>25.979776000000008</v>
      </c>
      <c r="K51" s="23">
        <v>6728.7222760000013</v>
      </c>
      <c r="L51" s="23">
        <v>557.51985100000013</v>
      </c>
      <c r="M51" s="23">
        <v>8.6222570000000012</v>
      </c>
      <c r="N51" s="24">
        <v>2029.8600919999994</v>
      </c>
      <c r="O51" s="22">
        <v>1461.7250019999999</v>
      </c>
      <c r="P51" s="23">
        <v>1809.0242820000003</v>
      </c>
      <c r="Q51" s="23">
        <v>2164.43111</v>
      </c>
      <c r="R51" s="24">
        <v>145.70485600000006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0.47487499999999988</v>
      </c>
      <c r="G52" s="23">
        <v>1.01E-3</v>
      </c>
      <c r="H52" s="23">
        <v>7.588000000000001E-3</v>
      </c>
      <c r="I52" s="23">
        <v>3.2799999999999999E-3</v>
      </c>
      <c r="J52" s="23">
        <v>0.39843699999999987</v>
      </c>
      <c r="K52" s="23">
        <v>2.1309999999999992E-3</v>
      </c>
      <c r="L52" s="23">
        <v>6.2109999999999986E-3</v>
      </c>
      <c r="M52" s="23">
        <v>4.3569999999999991E-2</v>
      </c>
      <c r="N52" s="24">
        <v>1.5562999999999995E-2</v>
      </c>
      <c r="O52" s="22">
        <v>1.0091129999999999</v>
      </c>
      <c r="P52" s="23">
        <v>1.0091129999999999</v>
      </c>
      <c r="Q52" s="23">
        <v>1.0091129999999999</v>
      </c>
      <c r="R52" s="24">
        <v>9.2719999999999969E-2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0.10264200000000002</v>
      </c>
      <c r="G53" s="23">
        <v>6.2460000000000007E-3</v>
      </c>
      <c r="H53" s="23">
        <v>0.10433700000000003</v>
      </c>
      <c r="I53" s="23">
        <v>2.4015000000000002E-2</v>
      </c>
      <c r="J53" s="23">
        <v>0.41520977461815761</v>
      </c>
      <c r="K53" s="23">
        <v>0.10203900000000003</v>
      </c>
      <c r="L53" s="23">
        <v>8.3348999999999993E-2</v>
      </c>
      <c r="M53" s="23">
        <v>0.4103429999999999</v>
      </c>
      <c r="N53" s="24">
        <v>6.6129319999999989</v>
      </c>
      <c r="O53" s="22">
        <v>9.3152963169990262</v>
      </c>
      <c r="P53" s="23">
        <v>9.3152963169990262</v>
      </c>
      <c r="Q53" s="23">
        <v>9.3152963169990262</v>
      </c>
      <c r="R53" s="24">
        <v>1.0163662053198872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63.147598000000009</v>
      </c>
      <c r="G56" s="17">
        <f t="shared" si="8"/>
        <v>1378.6132929999999</v>
      </c>
      <c r="H56" s="17">
        <f t="shared" si="8"/>
        <v>2496.1951710000003</v>
      </c>
      <c r="I56" s="17">
        <f t="shared" si="8"/>
        <v>768.20196999999973</v>
      </c>
      <c r="J56" s="17">
        <f t="shared" si="8"/>
        <v>112.08987400000001</v>
      </c>
      <c r="K56" s="17">
        <f t="shared" si="8"/>
        <v>295.55981699999995</v>
      </c>
      <c r="L56" s="17">
        <f t="shared" si="8"/>
        <v>3687.3011179999994</v>
      </c>
      <c r="M56" s="17">
        <f t="shared" si="8"/>
        <v>63.181388999999996</v>
      </c>
      <c r="N56" s="19">
        <f t="shared" si="8"/>
        <v>55097.545753000006</v>
      </c>
      <c r="O56" s="16">
        <f t="shared" si="8"/>
        <v>58042.676240000023</v>
      </c>
      <c r="P56" s="17">
        <f t="shared" si="8"/>
        <v>59623.96143700002</v>
      </c>
      <c r="Q56" s="17">
        <f>SUM(Q57:Q61)</f>
        <v>62755.90597300003</v>
      </c>
      <c r="R56" s="19">
        <f t="shared" si="8"/>
        <v>6459.3759639999989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48.98840400000001</v>
      </c>
      <c r="G58" s="23">
        <v>409.82513899999992</v>
      </c>
      <c r="H58" s="23">
        <v>782.18536899999992</v>
      </c>
      <c r="I58" s="23">
        <v>321.06896299999994</v>
      </c>
      <c r="J58" s="23">
        <v>70.357454000000018</v>
      </c>
      <c r="K58" s="23">
        <v>146.51550099999992</v>
      </c>
      <c r="L58" s="23">
        <v>1675.2026649999989</v>
      </c>
      <c r="M58" s="23">
        <v>25.920304000000009</v>
      </c>
      <c r="N58" s="24">
        <v>16942.197033000004</v>
      </c>
      <c r="O58" s="22">
        <v>8877.0266630000024</v>
      </c>
      <c r="P58" s="23">
        <v>9147.9615920000015</v>
      </c>
      <c r="Q58" s="23">
        <v>9654.8240570000016</v>
      </c>
      <c r="R58" s="24">
        <v>1398.5527349999993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14.159193999999999</v>
      </c>
      <c r="G61" s="23">
        <v>968.78815400000008</v>
      </c>
      <c r="H61" s="23">
        <v>1714.0098020000005</v>
      </c>
      <c r="I61" s="23">
        <v>447.13300699999979</v>
      </c>
      <c r="J61" s="23">
        <v>41.732419999999998</v>
      </c>
      <c r="K61" s="23">
        <v>149.04431600000001</v>
      </c>
      <c r="L61" s="23">
        <v>2012.0984530000003</v>
      </c>
      <c r="M61" s="23">
        <v>37.261084999999987</v>
      </c>
      <c r="N61" s="24">
        <v>38155.348720000002</v>
      </c>
      <c r="O61" s="22">
        <v>49165.649577000018</v>
      </c>
      <c r="P61" s="23">
        <v>50475.99984500002</v>
      </c>
      <c r="Q61" s="23">
        <v>53101.081916000025</v>
      </c>
      <c r="R61" s="24">
        <v>5060.8232289999996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4.0786759999999989</v>
      </c>
      <c r="G63" s="17">
        <f t="shared" si="9"/>
        <v>37.494894000000002</v>
      </c>
      <c r="H63" s="17">
        <f t="shared" si="9"/>
        <v>69.894571000000013</v>
      </c>
      <c r="I63" s="17">
        <f t="shared" si="9"/>
        <v>23.186758999999995</v>
      </c>
      <c r="J63" s="17">
        <f t="shared" si="9"/>
        <v>5.5673000000000012</v>
      </c>
      <c r="K63" s="17">
        <f t="shared" si="9"/>
        <v>54.150119999999994</v>
      </c>
      <c r="L63" s="17">
        <f t="shared" si="9"/>
        <v>82.726083000000017</v>
      </c>
      <c r="M63" s="17">
        <f t="shared" si="9"/>
        <v>6.4402770000000009</v>
      </c>
      <c r="N63" s="19">
        <f t="shared" si="9"/>
        <v>2622.4685909999998</v>
      </c>
      <c r="O63" s="16">
        <f t="shared" si="9"/>
        <v>894.71778500000016</v>
      </c>
      <c r="P63" s="17">
        <f t="shared" si="9"/>
        <v>902.85458300000005</v>
      </c>
      <c r="Q63" s="17">
        <f>SUM(Q64:Q68)</f>
        <v>918.14888200000007</v>
      </c>
      <c r="R63" s="19">
        <f t="shared" si="9"/>
        <v>540.27337199999988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2.8834599999999995</v>
      </c>
      <c r="G65" s="23">
        <v>37.295687000000001</v>
      </c>
      <c r="H65" s="23">
        <v>65.910499000000016</v>
      </c>
      <c r="I65" s="23">
        <v>17.210648999999997</v>
      </c>
      <c r="J65" s="23">
        <v>3.3760610000000004</v>
      </c>
      <c r="K65" s="23">
        <v>53.950912999999993</v>
      </c>
      <c r="L65" s="23">
        <v>79.738029000000012</v>
      </c>
      <c r="M65" s="23">
        <v>2.0577950000000005</v>
      </c>
      <c r="N65" s="24">
        <v>1467.0876210000001</v>
      </c>
      <c r="O65" s="22">
        <v>297.10693600000002</v>
      </c>
      <c r="P65" s="23">
        <v>305.24373399999996</v>
      </c>
      <c r="Q65" s="23">
        <v>320.53803299999993</v>
      </c>
      <c r="R65" s="24">
        <v>74.136905999999982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1.1952159999999996</v>
      </c>
      <c r="G67" s="23">
        <v>0.19920700000000005</v>
      </c>
      <c r="H67" s="23">
        <v>3.9840720000000007</v>
      </c>
      <c r="I67" s="23">
        <v>5.9761100000000003</v>
      </c>
      <c r="J67" s="23">
        <v>2.1912390000000008</v>
      </c>
      <c r="K67" s="23">
        <v>0.19920700000000005</v>
      </c>
      <c r="L67" s="23">
        <v>2.988054</v>
      </c>
      <c r="M67" s="23">
        <v>4.3824820000000004</v>
      </c>
      <c r="N67" s="24">
        <v>1155.3809699999999</v>
      </c>
      <c r="O67" s="22">
        <v>597.61084900000014</v>
      </c>
      <c r="P67" s="23">
        <v>597.61084900000014</v>
      </c>
      <c r="Q67" s="23">
        <v>597.61084900000014</v>
      </c>
      <c r="R67" s="24">
        <v>466.13646599999993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117.79639200000001</v>
      </c>
      <c r="G70" s="27">
        <f t="shared" si="10"/>
        <v>1469.7035019999998</v>
      </c>
      <c r="H70" s="27">
        <f t="shared" si="10"/>
        <v>3331.8911040000003</v>
      </c>
      <c r="I70" s="27">
        <f t="shared" si="10"/>
        <v>924.95105199999978</v>
      </c>
      <c r="J70" s="27">
        <f t="shared" si="10"/>
        <v>144.45059677461819</v>
      </c>
      <c r="K70" s="27">
        <f t="shared" si="10"/>
        <v>7078.5363830000015</v>
      </c>
      <c r="L70" s="27">
        <f t="shared" si="10"/>
        <v>4327.6366119999993</v>
      </c>
      <c r="M70" s="27">
        <f t="shared" si="10"/>
        <v>78.697835999999995</v>
      </c>
      <c r="N70" s="28">
        <f t="shared" si="10"/>
        <v>59756.502931000003</v>
      </c>
      <c r="O70" s="26">
        <f t="shared" si="10"/>
        <v>60409.443436317022</v>
      </c>
      <c r="P70" s="27">
        <f t="shared" si="10"/>
        <v>62346.164711317018</v>
      </c>
      <c r="Q70" s="27">
        <f t="shared" si="10"/>
        <v>65848.810374317036</v>
      </c>
      <c r="R70" s="28">
        <f t="shared" si="10"/>
        <v>7146.4632782053186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477.21970025998712</v>
      </c>
      <c r="G75" s="17">
        <f t="shared" si="12"/>
        <v>469.95572706916465</v>
      </c>
      <c r="H75" s="17">
        <f t="shared" si="12"/>
        <v>1502.4649094764061</v>
      </c>
      <c r="I75" s="17">
        <f t="shared" si="12"/>
        <v>1109.0689399623343</v>
      </c>
      <c r="J75" s="17">
        <f t="shared" si="12"/>
        <v>122.52206082375585</v>
      </c>
      <c r="K75" s="17">
        <f t="shared" si="12"/>
        <v>5677.9891218680987</v>
      </c>
      <c r="L75" s="17">
        <f t="shared" si="12"/>
        <v>1878.1992822575453</v>
      </c>
      <c r="M75" s="17">
        <f t="shared" si="12"/>
        <v>233.47636717197628</v>
      </c>
      <c r="N75" s="19">
        <f t="shared" si="12"/>
        <v>22759.191849187726</v>
      </c>
      <c r="O75" s="16">
        <f t="shared" si="12"/>
        <v>5579.3433393115865</v>
      </c>
      <c r="P75" s="17">
        <f t="shared" si="12"/>
        <v>6047.9246564535488</v>
      </c>
      <c r="Q75" s="17">
        <f>SUM(Q76:Q81)</f>
        <v>6569.3095423678196</v>
      </c>
      <c r="R75" s="19">
        <f t="shared" si="12"/>
        <v>1180.5791520259031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410.37038510693787</v>
      </c>
      <c r="G77" s="39">
        <v>74.152550705526195</v>
      </c>
      <c r="H77" s="39">
        <v>372.5962899610418</v>
      </c>
      <c r="I77" s="39">
        <v>851.01543400316473</v>
      </c>
      <c r="J77" s="39">
        <v>67.65523811765415</v>
      </c>
      <c r="K77" s="39">
        <v>1062.3016712019582</v>
      </c>
      <c r="L77" s="39">
        <v>827.51700132590349</v>
      </c>
      <c r="M77" s="39">
        <v>204.2192519494418</v>
      </c>
      <c r="N77" s="40">
        <v>7059.4693990597989</v>
      </c>
      <c r="O77" s="38">
        <v>1002.9913949368084</v>
      </c>
      <c r="P77" s="39">
        <v>1193.7377123655478</v>
      </c>
      <c r="Q77" s="39">
        <v>1345.3920277949692</v>
      </c>
      <c r="R77" s="40">
        <v>34.5596074111034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43.103527956304632</v>
      </c>
      <c r="G78" s="39">
        <v>394.5523583283919</v>
      </c>
      <c r="H78" s="39">
        <v>1056.56385767799</v>
      </c>
      <c r="I78" s="39">
        <v>236.30661342404719</v>
      </c>
      <c r="J78" s="39">
        <v>34.3211086182096</v>
      </c>
      <c r="K78" s="39">
        <v>3730.4739596959516</v>
      </c>
      <c r="L78" s="39">
        <v>991.90871034352688</v>
      </c>
      <c r="M78" s="39">
        <v>16.66799520905646</v>
      </c>
      <c r="N78" s="40">
        <v>15415.866017927146</v>
      </c>
      <c r="O78" s="38">
        <v>4313.2893653036635</v>
      </c>
      <c r="P78" s="39">
        <v>4577.0030840168856</v>
      </c>
      <c r="Q78" s="39">
        <v>4946.6162045017354</v>
      </c>
      <c r="R78" s="40">
        <v>1068.2678827378568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19.972704144660607</v>
      </c>
      <c r="G79" s="39">
        <v>0.73407331099249995</v>
      </c>
      <c r="H79" s="39">
        <v>46.59686263559427</v>
      </c>
      <c r="I79" s="39">
        <v>13.956703073902379</v>
      </c>
      <c r="J79" s="39">
        <v>15.171875422988089</v>
      </c>
      <c r="K79" s="39">
        <v>581.13836911442479</v>
      </c>
      <c r="L79" s="39">
        <v>37.408657865955007</v>
      </c>
      <c r="M79" s="39">
        <v>2.0826236836700005</v>
      </c>
      <c r="N79" s="40">
        <v>83.893739312581289</v>
      </c>
      <c r="O79" s="38">
        <v>113.08718061911476</v>
      </c>
      <c r="P79" s="39">
        <v>122.38421861911475</v>
      </c>
      <c r="Q79" s="39">
        <v>122.50166861911475</v>
      </c>
      <c r="R79" s="40">
        <v>47.59231158268296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3.7730830520839973</v>
      </c>
      <c r="G80" s="39">
        <v>0.51674472425400719</v>
      </c>
      <c r="H80" s="39">
        <v>26.707899201780005</v>
      </c>
      <c r="I80" s="39">
        <v>7.7901894612199998</v>
      </c>
      <c r="J80" s="39">
        <v>5.3738386649040022</v>
      </c>
      <c r="K80" s="39">
        <v>304.075121855764</v>
      </c>
      <c r="L80" s="39">
        <v>21.36491272216</v>
      </c>
      <c r="M80" s="39">
        <v>10.506496329808005</v>
      </c>
      <c r="N80" s="40">
        <v>199.96269288819997</v>
      </c>
      <c r="O80" s="38">
        <v>149.97539845200001</v>
      </c>
      <c r="P80" s="39">
        <v>154.79964145200003</v>
      </c>
      <c r="Q80" s="39">
        <v>154.79964145200003</v>
      </c>
      <c r="R80" s="40">
        <v>30.159350294260008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3.1056120588000002</v>
      </c>
      <c r="G83" s="17">
        <f t="shared" si="13"/>
        <v>0.93292913316499992</v>
      </c>
      <c r="H83" s="17">
        <f t="shared" si="13"/>
        <v>1.9824962848615999</v>
      </c>
      <c r="I83" s="17">
        <f t="shared" si="13"/>
        <v>4.1281128845861597</v>
      </c>
      <c r="J83" s="17">
        <f t="shared" si="13"/>
        <v>0.34466383582000004</v>
      </c>
      <c r="K83" s="17">
        <f t="shared" si="13"/>
        <v>198.24240887469659</v>
      </c>
      <c r="L83" s="17">
        <f t="shared" si="13"/>
        <v>3.5451833061899998</v>
      </c>
      <c r="M83" s="17">
        <f t="shared" si="13"/>
        <v>1.6025584317919999</v>
      </c>
      <c r="N83" s="19">
        <f t="shared" si="13"/>
        <v>68.257709010989998</v>
      </c>
      <c r="O83" s="16">
        <f t="shared" si="13"/>
        <v>45.097844835333333</v>
      </c>
      <c r="P83" s="17">
        <f t="shared" si="13"/>
        <v>65.45256393533333</v>
      </c>
      <c r="Q83" s="17">
        <f>SUM(Q84:Q86)</f>
        <v>86.288770401999997</v>
      </c>
      <c r="R83" s="19">
        <f t="shared" si="13"/>
        <v>24.296182326601667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3.3460000000000001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3.1056120588000002</v>
      </c>
      <c r="G86" s="39">
        <v>0.93292913316499992</v>
      </c>
      <c r="H86" s="39">
        <v>1.9824962848615999</v>
      </c>
      <c r="I86" s="39">
        <v>4.1281128845861597</v>
      </c>
      <c r="J86" s="39">
        <v>0.34466383582000004</v>
      </c>
      <c r="K86" s="39">
        <v>198.24240887469659</v>
      </c>
      <c r="L86" s="39">
        <v>3.5451833061899998</v>
      </c>
      <c r="M86" s="39">
        <v>1.6025584317919999</v>
      </c>
      <c r="N86" s="40">
        <v>68.257709010989998</v>
      </c>
      <c r="O86" s="38">
        <v>45.097844835333333</v>
      </c>
      <c r="P86" s="39">
        <v>65.45256393533333</v>
      </c>
      <c r="Q86" s="39">
        <v>82.942770401999994</v>
      </c>
      <c r="R86" s="40">
        <v>24.296182326601667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370.62625055861736</v>
      </c>
      <c r="G88" s="17">
        <f t="shared" si="14"/>
        <v>193.1394776642301</v>
      </c>
      <c r="H88" s="17">
        <f t="shared" si="14"/>
        <v>1643.6356642008782</v>
      </c>
      <c r="I88" s="17">
        <f t="shared" si="14"/>
        <v>469.96275108708591</v>
      </c>
      <c r="J88" s="17">
        <f t="shared" si="14"/>
        <v>423.2303244807365</v>
      </c>
      <c r="K88" s="17">
        <f t="shared" si="14"/>
        <v>1400.6417210387156</v>
      </c>
      <c r="L88" s="17">
        <f t="shared" si="14"/>
        <v>7811.9532807970982</v>
      </c>
      <c r="M88" s="17">
        <f t="shared" si="14"/>
        <v>390.97484466725496</v>
      </c>
      <c r="N88" s="19">
        <f t="shared" si="14"/>
        <v>6733.4974068386282</v>
      </c>
      <c r="O88" s="16">
        <f t="shared" si="14"/>
        <v>485.64020558584025</v>
      </c>
      <c r="P88" s="17">
        <f t="shared" si="14"/>
        <v>1256.3917992240476</v>
      </c>
      <c r="Q88" s="17">
        <f>SUM(Q89:Q114)</f>
        <v>2822.0838995566933</v>
      </c>
      <c r="R88" s="19">
        <f t="shared" si="14"/>
        <v>85.277629190926149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1.9848945998989596</v>
      </c>
      <c r="G90" s="39">
        <v>0.89320256870910597</v>
      </c>
      <c r="H90" s="39">
        <v>6.6990192727330227</v>
      </c>
      <c r="I90" s="39">
        <v>8.683913877382377</v>
      </c>
      <c r="J90" s="39">
        <v>3.9649165090785918</v>
      </c>
      <c r="K90" s="39">
        <v>6.4509074495270502</v>
      </c>
      <c r="L90" s="39">
        <v>66.493969097833798</v>
      </c>
      <c r="M90" s="39">
        <v>0.89320256870910597</v>
      </c>
      <c r="N90" s="40">
        <v>99.24472999796356</v>
      </c>
      <c r="O90" s="38">
        <v>57.457012952632127</v>
      </c>
      <c r="P90" s="39">
        <v>61.923025797509823</v>
      </c>
      <c r="Q90" s="39">
        <v>65.396591350895804</v>
      </c>
      <c r="R90" s="40">
        <v>3.4298978683752459</v>
      </c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297.89970099999999</v>
      </c>
      <c r="G91" s="39">
        <v>139.01985900000003</v>
      </c>
      <c r="H91" s="39">
        <v>1092.2989009999999</v>
      </c>
      <c r="I91" s="39"/>
      <c r="J91" s="39"/>
      <c r="K91" s="39">
        <v>496.49949800000007</v>
      </c>
      <c r="L91" s="39">
        <v>7149.5927999999994</v>
      </c>
      <c r="M91" s="39"/>
      <c r="N91" s="40">
        <v>4964.9950040000003</v>
      </c>
      <c r="O91" s="38">
        <v>89.369910000000004</v>
      </c>
      <c r="P91" s="39">
        <v>595.79940099999999</v>
      </c>
      <c r="Q91" s="39">
        <v>1985.9979980000001</v>
      </c>
      <c r="R91" s="40">
        <v>1.6730080000000003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61.773367999999998</v>
      </c>
      <c r="G99" s="39">
        <v>49.418689999999998</v>
      </c>
      <c r="H99" s="39">
        <v>536.54580099999998</v>
      </c>
      <c r="I99" s="39">
        <v>450.06308500000006</v>
      </c>
      <c r="J99" s="39">
        <v>414.7640199999999</v>
      </c>
      <c r="K99" s="39">
        <v>386.52477100000004</v>
      </c>
      <c r="L99" s="39">
        <v>584.19954400000017</v>
      </c>
      <c r="M99" s="39">
        <v>382.994865</v>
      </c>
      <c r="N99" s="40">
        <v>1521.3897439999998</v>
      </c>
      <c r="O99" s="38">
        <v>143.10241400000001</v>
      </c>
      <c r="P99" s="39">
        <v>321.98043000000001</v>
      </c>
      <c r="Q99" s="39">
        <v>357.70308700000004</v>
      </c>
      <c r="R99" s="40">
        <v>4.2930810000000008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1.7379309999999999</v>
      </c>
      <c r="G107" s="39">
        <v>1.7379309999999999</v>
      </c>
      <c r="H107" s="39">
        <v>3.477258</v>
      </c>
      <c r="I107" s="39">
        <v>1.7379309999999999</v>
      </c>
      <c r="J107" s="39">
        <v>1.1088939999999996</v>
      </c>
      <c r="K107" s="39">
        <v>86.924452000000016</v>
      </c>
      <c r="L107" s="39">
        <v>3.477258</v>
      </c>
      <c r="M107" s="39">
        <v>1.7379309999999999</v>
      </c>
      <c r="N107" s="40">
        <v>0.34786499999999998</v>
      </c>
      <c r="O107" s="38">
        <v>119.32493500000001</v>
      </c>
      <c r="P107" s="39">
        <v>185.84249500000001</v>
      </c>
      <c r="Q107" s="39">
        <v>296.28775500000006</v>
      </c>
      <c r="R107" s="40">
        <v>56.687660000000008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2.6139469999999991</v>
      </c>
      <c r="K108" s="39"/>
      <c r="L108" s="39"/>
      <c r="M108" s="39"/>
      <c r="N108" s="40"/>
      <c r="O108" s="38">
        <v>5.2279620000000016</v>
      </c>
      <c r="P108" s="39">
        <v>5.2279620000000016</v>
      </c>
      <c r="Q108" s="39">
        <v>5.2279620000000016</v>
      </c>
      <c r="R108" s="40">
        <v>0.209119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39"/>
      <c r="I109" s="39"/>
      <c r="J109" s="39">
        <v>7.6686855418078001E-2</v>
      </c>
      <c r="K109" s="39"/>
      <c r="L109" s="39"/>
      <c r="M109" s="39"/>
      <c r="N109" s="40"/>
      <c r="O109" s="38">
        <v>0.15357270986456051</v>
      </c>
      <c r="P109" s="39">
        <v>0.15357270986456051</v>
      </c>
      <c r="Q109" s="39">
        <v>0.15357270986456051</v>
      </c>
      <c r="R109" s="40">
        <v>5.9835214000000005E-3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38.481288470000003</v>
      </c>
      <c r="P110" s="39">
        <v>42.775982120000002</v>
      </c>
      <c r="Q110" s="39">
        <v>51.365369417317702</v>
      </c>
      <c r="R110" s="40">
        <v>17.171936420000002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7.230355958718377</v>
      </c>
      <c r="G114" s="39">
        <v>2.0697950955209579</v>
      </c>
      <c r="H114" s="39">
        <v>4.6146849281453637</v>
      </c>
      <c r="I114" s="39">
        <v>9.4778212097034569</v>
      </c>
      <c r="J114" s="39">
        <v>0.70186011623989308</v>
      </c>
      <c r="K114" s="39">
        <v>424.2420925891883</v>
      </c>
      <c r="L114" s="39">
        <v>8.1897096992654408</v>
      </c>
      <c r="M114" s="39">
        <v>5.3488460985458222</v>
      </c>
      <c r="N114" s="40">
        <v>147.52006384066414</v>
      </c>
      <c r="O114" s="38">
        <v>32.523110453343563</v>
      </c>
      <c r="P114" s="39">
        <v>42.68893059667316</v>
      </c>
      <c r="Q114" s="39">
        <v>59.951564078615789</v>
      </c>
      <c r="R114" s="40">
        <v>1.8069433811508893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850.95156287740451</v>
      </c>
      <c r="G116" s="42">
        <f t="shared" si="15"/>
        <v>664.02813386655976</v>
      </c>
      <c r="H116" s="42">
        <f t="shared" si="15"/>
        <v>3148.0830699621456</v>
      </c>
      <c r="I116" s="42">
        <f t="shared" si="15"/>
        <v>1583.1598039340065</v>
      </c>
      <c r="J116" s="42">
        <f t="shared" si="15"/>
        <v>546.09704914031227</v>
      </c>
      <c r="K116" s="42">
        <f t="shared" si="15"/>
        <v>7276.8732517815106</v>
      </c>
      <c r="L116" s="42">
        <f t="shared" si="15"/>
        <v>9693.6977463608328</v>
      </c>
      <c r="M116" s="42">
        <f t="shared" si="15"/>
        <v>626.05377027102327</v>
      </c>
      <c r="N116" s="43">
        <f t="shared" si="15"/>
        <v>29560.946965037343</v>
      </c>
      <c r="O116" s="41">
        <f t="shared" si="15"/>
        <v>6110.0813897327598</v>
      </c>
      <c r="P116" s="42">
        <f t="shared" si="15"/>
        <v>7369.7690196129297</v>
      </c>
      <c r="Q116" s="42">
        <f t="shared" si="15"/>
        <v>9477.6822123265119</v>
      </c>
      <c r="R116" s="43">
        <f t="shared" si="15"/>
        <v>1290.1529635434308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8.8930149999999986E-2</v>
      </c>
      <c r="G121" s="17">
        <f t="shared" si="17"/>
        <v>0.31125552499999998</v>
      </c>
      <c r="H121" s="17">
        <f t="shared" si="17"/>
        <v>1.5562776249999999</v>
      </c>
      <c r="I121" s="17">
        <f t="shared" si="17"/>
        <v>0.66697612500000003</v>
      </c>
      <c r="J121" s="17">
        <f t="shared" si="17"/>
        <v>0.35572059999999994</v>
      </c>
      <c r="K121" s="17">
        <f t="shared" si="17"/>
        <v>2.9346949499999999</v>
      </c>
      <c r="L121" s="17">
        <f t="shared" si="17"/>
        <v>1.5118125499999999</v>
      </c>
      <c r="M121" s="17">
        <f t="shared" si="17"/>
        <v>8.8930149999999986E-2</v>
      </c>
      <c r="N121" s="19">
        <f t="shared" si="17"/>
        <v>0.57804597499999988</v>
      </c>
      <c r="O121" s="16">
        <f t="shared" si="17"/>
        <v>187.74816479999998</v>
      </c>
      <c r="P121" s="17">
        <f t="shared" si="17"/>
        <v>430.37408783999996</v>
      </c>
      <c r="Q121" s="17">
        <f>SUM(Q122:Q126)</f>
        <v>547.67339856000001</v>
      </c>
      <c r="R121" s="19">
        <f t="shared" si="17"/>
        <v>0.29103824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8.8930149999999986E-2</v>
      </c>
      <c r="G123" s="102">
        <v>0.31125552499999998</v>
      </c>
      <c r="H123" s="102">
        <v>1.5562776249999999</v>
      </c>
      <c r="I123" s="102">
        <v>0.66697612500000003</v>
      </c>
      <c r="J123" s="102">
        <v>0.35572059999999994</v>
      </c>
      <c r="K123" s="102">
        <v>2.9346949499999999</v>
      </c>
      <c r="L123" s="102">
        <v>1.5118125499999999</v>
      </c>
      <c r="M123" s="102">
        <v>8.8930149999999986E-2</v>
      </c>
      <c r="N123" s="103">
        <v>0.57804597499999988</v>
      </c>
      <c r="O123" s="38">
        <v>187.74816479999998</v>
      </c>
      <c r="P123" s="39">
        <v>430.37408783999996</v>
      </c>
      <c r="Q123" s="39">
        <v>547.67339856000001</v>
      </c>
      <c r="R123" s="40">
        <v>0.29103824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100.62682178</v>
      </c>
      <c r="G128" s="17">
        <f t="shared" si="18"/>
        <v>1522.1182991999999</v>
      </c>
      <c r="H128" s="17">
        <f t="shared" si="18"/>
        <v>2332.9311317330798</v>
      </c>
      <c r="I128" s="17">
        <f t="shared" si="18"/>
        <v>2285.0330359149998</v>
      </c>
      <c r="J128" s="17">
        <f t="shared" si="18"/>
        <v>907.87738161300001</v>
      </c>
      <c r="K128" s="17">
        <f t="shared" si="18"/>
        <v>4771.6548454249996</v>
      </c>
      <c r="L128" s="17">
        <f t="shared" si="18"/>
        <v>42111.274418168003</v>
      </c>
      <c r="M128" s="17">
        <f t="shared" si="18"/>
        <v>125.2806349</v>
      </c>
      <c r="N128" s="19">
        <f t="shared" si="18"/>
        <v>26414.073399762441</v>
      </c>
      <c r="O128" s="16">
        <f t="shared" si="18"/>
        <v>1351.1448406278689</v>
      </c>
      <c r="P128" s="17">
        <f t="shared" si="18"/>
        <v>1771.6120114852943</v>
      </c>
      <c r="Q128" s="17">
        <f>SUM(Q129:Q138)</f>
        <v>3474.6676922387305</v>
      </c>
      <c r="R128" s="19">
        <f t="shared" si="18"/>
        <v>34.046656785279197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98.830917600000006</v>
      </c>
      <c r="P129" s="39">
        <v>234.900195</v>
      </c>
      <c r="Q129" s="39">
        <v>545.53409780000004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2.71527630308</v>
      </c>
      <c r="I130" s="39"/>
      <c r="J130" s="39"/>
      <c r="K130" s="39"/>
      <c r="L130" s="39"/>
      <c r="M130" s="39"/>
      <c r="N130" s="40">
        <v>5.4750653324399998</v>
      </c>
      <c r="O130" s="38">
        <v>1.8250217774799999</v>
      </c>
      <c r="P130" s="39">
        <v>3.6500435549599999</v>
      </c>
      <c r="Q130" s="39">
        <v>15.935556008240001</v>
      </c>
      <c r="R130" s="40">
        <v>4.3800522659520003E-2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0.31158908400000002</v>
      </c>
      <c r="G131" s="39"/>
      <c r="H131" s="39">
        <v>20.876468630000002</v>
      </c>
      <c r="I131" s="39">
        <v>0.53415271499999994</v>
      </c>
      <c r="J131" s="39">
        <v>8.9025453000000004E-2</v>
      </c>
      <c r="K131" s="39">
        <v>7.834239825</v>
      </c>
      <c r="L131" s="39">
        <v>0.62317816800000003</v>
      </c>
      <c r="M131" s="39"/>
      <c r="N131" s="40">
        <v>37.657766430000002</v>
      </c>
      <c r="O131" s="38">
        <v>6.4098325843200001</v>
      </c>
      <c r="P131" s="39">
        <v>6.7659343945600003</v>
      </c>
      <c r="Q131" s="39">
        <v>30.491217501800001</v>
      </c>
      <c r="R131" s="40">
        <v>0.15383598202368001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2.7509999999999999</v>
      </c>
      <c r="G134" s="39">
        <v>3.851</v>
      </c>
      <c r="H134" s="39">
        <v>73.031000000000006</v>
      </c>
      <c r="I134" s="39">
        <v>12.412000000000001</v>
      </c>
      <c r="J134" s="39">
        <v>4.4779999999999998</v>
      </c>
      <c r="K134" s="39">
        <v>36.427999999999997</v>
      </c>
      <c r="L134" s="39">
        <v>12.942</v>
      </c>
      <c r="M134" s="39">
        <v>14.3045349</v>
      </c>
      <c r="N134" s="40">
        <v>72.203000000000003</v>
      </c>
      <c r="O134" s="38">
        <v>31.775035442099998</v>
      </c>
      <c r="P134" s="39">
        <v>31.775035442099998</v>
      </c>
      <c r="Q134" s="39">
        <v>90.917090705899994</v>
      </c>
      <c r="R134" s="40">
        <v>31.775035442099998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82.691232696000014</v>
      </c>
      <c r="G135" s="39">
        <v>1225.0552992</v>
      </c>
      <c r="H135" s="39">
        <v>1071.9233867999999</v>
      </c>
      <c r="I135" s="39">
        <v>204.17588319999999</v>
      </c>
      <c r="J135" s="39">
        <v>775.86835615999996</v>
      </c>
      <c r="K135" s="39">
        <v>4185.6056055999998</v>
      </c>
      <c r="L135" s="39">
        <v>15313.191239999998</v>
      </c>
      <c r="M135" s="39"/>
      <c r="N135" s="40">
        <v>23480.226567999998</v>
      </c>
      <c r="O135" s="38">
        <v>214.38467736000001</v>
      </c>
      <c r="P135" s="39">
        <v>245.01105983999997</v>
      </c>
      <c r="Q135" s="39">
        <v>306.26382480000001</v>
      </c>
      <c r="R135" s="40">
        <v>0.77178483849599999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0.57299999999999995</v>
      </c>
      <c r="G136" s="39">
        <v>0.312</v>
      </c>
      <c r="H136" s="39">
        <v>5.8849999999999998</v>
      </c>
      <c r="I136" s="39">
        <v>17.811</v>
      </c>
      <c r="J136" s="39">
        <v>1.042</v>
      </c>
      <c r="K136" s="39">
        <v>2.1869999999999998</v>
      </c>
      <c r="L136" s="39">
        <v>6.718</v>
      </c>
      <c r="M136" s="39"/>
      <c r="N136" s="40">
        <v>32.811</v>
      </c>
      <c r="O136" s="38">
        <v>231.91935586396886</v>
      </c>
      <c r="P136" s="39">
        <v>292.00974325367423</v>
      </c>
      <c r="Q136" s="39">
        <v>491.72590542279039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14.3</v>
      </c>
      <c r="G137" s="39">
        <v>292.89999999999998</v>
      </c>
      <c r="H137" s="39">
        <v>1158.5</v>
      </c>
      <c r="I137" s="39">
        <v>2050.1</v>
      </c>
      <c r="J137" s="39">
        <v>126.4</v>
      </c>
      <c r="K137" s="39">
        <v>539.6</v>
      </c>
      <c r="L137" s="39">
        <v>26777.8</v>
      </c>
      <c r="M137" s="39">
        <v>110.9761</v>
      </c>
      <c r="N137" s="40">
        <v>2785.7</v>
      </c>
      <c r="O137" s="38">
        <v>766</v>
      </c>
      <c r="P137" s="39">
        <v>957.5</v>
      </c>
      <c r="Q137" s="39">
        <v>1993.8</v>
      </c>
      <c r="R137" s="40">
        <v>1.3022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375.89017221</v>
      </c>
      <c r="G140" s="17">
        <f t="shared" si="19"/>
        <v>106.112128</v>
      </c>
      <c r="H140" s="17">
        <f t="shared" si="19"/>
        <v>6159.1298582500003</v>
      </c>
      <c r="I140" s="17">
        <f t="shared" si="19"/>
        <v>4420.9930021700002</v>
      </c>
      <c r="J140" s="17">
        <f t="shared" si="19"/>
        <v>299.36749907400002</v>
      </c>
      <c r="K140" s="17">
        <f t="shared" si="19"/>
        <v>59.012571959999995</v>
      </c>
      <c r="L140" s="17">
        <f t="shared" si="19"/>
        <v>1135.9055378200001</v>
      </c>
      <c r="M140" s="17">
        <f t="shared" si="19"/>
        <v>0</v>
      </c>
      <c r="N140" s="19">
        <f t="shared" si="19"/>
        <v>4476.7132977499996</v>
      </c>
      <c r="O140" s="16">
        <f t="shared" si="19"/>
        <v>607.28015182566674</v>
      </c>
      <c r="P140" s="17">
        <f t="shared" si="19"/>
        <v>1208.5182348880001</v>
      </c>
      <c r="Q140" s="17">
        <f>SUM(Q141:Q149)</f>
        <v>2103.3535816919998</v>
      </c>
      <c r="R140" s="19">
        <f t="shared" si="19"/>
        <v>30.003859202333334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216.14196666666666</v>
      </c>
      <c r="P141" s="39">
        <v>480.98899999999998</v>
      </c>
      <c r="Q141" s="39">
        <v>550.20999999999992</v>
      </c>
      <c r="R141" s="40">
        <v>4.971265233333332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12.987004030000001</v>
      </c>
      <c r="G142" s="39">
        <v>5.5658588700000005</v>
      </c>
      <c r="H142" s="39">
        <v>3.56785825</v>
      </c>
      <c r="I142" s="39">
        <v>6.9930021700000005</v>
      </c>
      <c r="J142" s="39"/>
      <c r="K142" s="39">
        <v>1.71257196</v>
      </c>
      <c r="L142" s="39">
        <v>183.24519972000002</v>
      </c>
      <c r="M142" s="39"/>
      <c r="N142" s="40">
        <v>886.25598930000001</v>
      </c>
      <c r="O142" s="38">
        <v>214.26454200000001</v>
      </c>
      <c r="P142" s="39">
        <v>303.54143449999998</v>
      </c>
      <c r="Q142" s="39">
        <v>357.10757000000001</v>
      </c>
      <c r="R142" s="40">
        <v>21.426454200000002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576.03823999999997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362.90316818000002</v>
      </c>
      <c r="G149" s="39">
        <v>100.54626913</v>
      </c>
      <c r="H149" s="39">
        <v>6155.5619999999999</v>
      </c>
      <c r="I149" s="39">
        <v>4414</v>
      </c>
      <c r="J149" s="39">
        <v>299.36749907400002</v>
      </c>
      <c r="K149" s="39">
        <v>57.3</v>
      </c>
      <c r="L149" s="39">
        <v>952.66033809999999</v>
      </c>
      <c r="M149" s="39"/>
      <c r="N149" s="40">
        <v>3590.4573084499993</v>
      </c>
      <c r="O149" s="38">
        <v>176.87364315900004</v>
      </c>
      <c r="P149" s="39">
        <v>423.98780038800004</v>
      </c>
      <c r="Q149" s="39">
        <v>619.9977716919999</v>
      </c>
      <c r="R149" s="40">
        <v>3.6061397689999999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213.59259799999998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599.2269234207406</v>
      </c>
      <c r="P155" s="17">
        <f t="shared" si="21"/>
        <v>796.72756655765431</v>
      </c>
      <c r="Q155" s="17">
        <f>SUM(Q156:Q171)</f>
        <v>994.22820970454723</v>
      </c>
      <c r="R155" s="19">
        <f t="shared" si="21"/>
        <v>11.842774844414814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388.41767900000002</v>
      </c>
      <c r="P159" s="39">
        <v>517.89023999999995</v>
      </c>
      <c r="Q159" s="39">
        <v>647.36279999999999</v>
      </c>
      <c r="R159" s="40">
        <v>6.9915190000000003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50.043999999999997</v>
      </c>
      <c r="P160" s="39">
        <v>66.725333329999998</v>
      </c>
      <c r="Q160" s="39">
        <v>83.406666670000007</v>
      </c>
      <c r="R160" s="40">
        <v>0.90079200000000004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40.242752000000003</v>
      </c>
      <c r="P162" s="39">
        <v>53.657002333333338</v>
      </c>
      <c r="Q162" s="39">
        <v>67.071252666646103</v>
      </c>
      <c r="R162" s="40">
        <v>0.724370136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87.18473542074068</v>
      </c>
      <c r="P163" s="39">
        <v>116.24631389432088</v>
      </c>
      <c r="Q163" s="39">
        <v>145.3078923679011</v>
      </c>
      <c r="R163" s="40">
        <v>1.7436947084148136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10.76</v>
      </c>
      <c r="P164" s="39">
        <v>12.105</v>
      </c>
      <c r="Q164" s="39">
        <v>13.45</v>
      </c>
      <c r="R164" s="40">
        <v>1.0760000000000001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10.816380000000001</v>
      </c>
      <c r="P165" s="39">
        <v>14.42184</v>
      </c>
      <c r="Q165" s="39">
        <v>18.0273</v>
      </c>
      <c r="R165" s="40">
        <v>0.19469500000000001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1.1809780000000001</v>
      </c>
      <c r="P167" s="39">
        <v>1.574638</v>
      </c>
      <c r="Q167" s="39">
        <v>1.968297</v>
      </c>
      <c r="R167" s="40">
        <v>2.1257999999999999E-2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213.59259799999998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10.580399</v>
      </c>
      <c r="P169" s="39">
        <v>14.107199</v>
      </c>
      <c r="Q169" s="39">
        <v>17.634001000000001</v>
      </c>
      <c r="R169" s="40">
        <v>0.190446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843.47534400000006</v>
      </c>
      <c r="P173" s="17">
        <f t="shared" si="22"/>
        <v>1168.2996979999998</v>
      </c>
      <c r="Q173" s="17">
        <f>SUM(Q174:Q199)</f>
        <v>1524.937786</v>
      </c>
      <c r="R173" s="19">
        <f t="shared" si="22"/>
        <v>15.182556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13.876158</v>
      </c>
      <c r="P179" s="39">
        <v>18.501543999999999</v>
      </c>
      <c r="Q179" s="39">
        <v>23.126930000000002</v>
      </c>
      <c r="R179" s="40">
        <v>0.24977099999999999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11.178008</v>
      </c>
      <c r="P180" s="39">
        <v>14.904011000000001</v>
      </c>
      <c r="Q180" s="39">
        <v>18.630014000000003</v>
      </c>
      <c r="R180" s="40">
        <v>0.20120399999999999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2.339245</v>
      </c>
      <c r="P181" s="39">
        <v>46.7849</v>
      </c>
      <c r="Q181" s="39">
        <v>123.044287</v>
      </c>
      <c r="R181" s="40">
        <v>4.2106999999999999E-2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815.70870000000002</v>
      </c>
      <c r="P182" s="39">
        <v>1087.6116</v>
      </c>
      <c r="Q182" s="39">
        <v>1359.5145</v>
      </c>
      <c r="R182" s="40">
        <v>14.682757000000001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0.328793</v>
      </c>
      <c r="P184" s="39">
        <v>0.43839</v>
      </c>
      <c r="Q184" s="39">
        <v>0.54798800000000003</v>
      </c>
      <c r="R184" s="40">
        <v>5.9179999999999996E-3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4.444E-2</v>
      </c>
      <c r="P190" s="39">
        <v>5.9253E-2</v>
      </c>
      <c r="Q190" s="39">
        <v>7.4066999999999994E-2</v>
      </c>
      <c r="R190" s="40">
        <v>7.9900000000000001E-4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839.21069781000006</v>
      </c>
      <c r="G204" s="17">
        <f t="shared" ref="G204:R204" si="24">SUM(G205:G226)</f>
        <v>380.2573685511</v>
      </c>
      <c r="H204" s="17">
        <f t="shared" si="24"/>
        <v>1048.7271331477</v>
      </c>
      <c r="I204" s="17">
        <f t="shared" si="24"/>
        <v>16.8320813411</v>
      </c>
      <c r="J204" s="17">
        <f t="shared" si="24"/>
        <v>3.0093278400000001</v>
      </c>
      <c r="K204" s="17">
        <f t="shared" si="24"/>
        <v>1373.5482035356001</v>
      </c>
      <c r="L204" s="17">
        <f t="shared" si="24"/>
        <v>8663.7680675640004</v>
      </c>
      <c r="M204" s="17">
        <f t="shared" si="24"/>
        <v>4049.5749803646004</v>
      </c>
      <c r="N204" s="19">
        <f t="shared" si="24"/>
        <v>425.8764936</v>
      </c>
      <c r="O204" s="16">
        <f t="shared" si="24"/>
        <v>3693.5881003810764</v>
      </c>
      <c r="P204" s="17">
        <f t="shared" si="24"/>
        <v>23336.817471100832</v>
      </c>
      <c r="Q204" s="17">
        <f t="shared" si="24"/>
        <v>61932.026132963685</v>
      </c>
      <c r="R204" s="19">
        <f t="shared" si="24"/>
        <v>24.516848554256146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810.26424746800001</v>
      </c>
      <c r="P206" s="39">
        <v>1080.3523299570002</v>
      </c>
      <c r="Q206" s="39">
        <v>1350.440412446</v>
      </c>
      <c r="R206" s="40">
        <v>21.066870433999998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19.615038999999999</v>
      </c>
      <c r="P213" s="39">
        <v>98.075200000000024</v>
      </c>
      <c r="Q213" s="39">
        <v>392.30079600000005</v>
      </c>
      <c r="R213" s="40">
        <v>2.5529999999999997E-3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33.346663999999997</v>
      </c>
      <c r="P214" s="39">
        <v>486.533321</v>
      </c>
      <c r="Q214" s="39">
        <v>869.19998999999996</v>
      </c>
      <c r="R214" s="40">
        <v>1.9007550000000002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839.21069781000006</v>
      </c>
      <c r="G216" s="39">
        <v>380.2573685511</v>
      </c>
      <c r="H216" s="39">
        <v>1048.7271331477</v>
      </c>
      <c r="I216" s="39">
        <v>16.8320813411</v>
      </c>
      <c r="J216" s="39">
        <v>3.0093278400000001</v>
      </c>
      <c r="K216" s="39">
        <v>1373.5482035356001</v>
      </c>
      <c r="L216" s="39">
        <v>7940.3180665640002</v>
      </c>
      <c r="M216" s="39">
        <v>4049.5749803646004</v>
      </c>
      <c r="N216" s="40">
        <v>425.8764936</v>
      </c>
      <c r="O216" s="38">
        <v>721.29962639000007</v>
      </c>
      <c r="P216" s="39">
        <v>822.77956198999982</v>
      </c>
      <c r="Q216" s="39">
        <v>932.90102020999984</v>
      </c>
      <c r="R216" s="40">
        <v>1.2310040125599999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63.049241523075885</v>
      </c>
      <c r="P217" s="39">
        <v>420.3282711538393</v>
      </c>
      <c r="Q217" s="39">
        <v>840.65654130767859</v>
      </c>
      <c r="R217" s="40">
        <v>0.29002684920614902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1.424688</v>
      </c>
      <c r="P222" s="39">
        <v>1.8995839999999999</v>
      </c>
      <c r="Q222" s="39">
        <v>2.3744800000000001</v>
      </c>
      <c r="R222" s="40">
        <v>2.563925849E-2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429.27268600000002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858.95499700000028</v>
      </c>
      <c r="P224" s="39">
        <v>8589.5500009999996</v>
      </c>
      <c r="Q224" s="39">
        <v>17522.682002000005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1185.6335969999998</v>
      </c>
      <c r="P225" s="39">
        <v>11837.299201999995</v>
      </c>
      <c r="Q225" s="39">
        <v>39592.198205000001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22.300051</v>
      </c>
      <c r="P236" s="17">
        <v>223.000516</v>
      </c>
      <c r="Q236" s="17">
        <v>446.00103899999999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1315.8166219499999</v>
      </c>
      <c r="G238" s="42">
        <f t="shared" si="26"/>
        <v>2008.7990512760998</v>
      </c>
      <c r="H238" s="42">
        <f t="shared" si="26"/>
        <v>9542.344400755781</v>
      </c>
      <c r="I238" s="42">
        <f t="shared" si="26"/>
        <v>6723.5250955511001</v>
      </c>
      <c r="J238" s="42">
        <f t="shared" si="26"/>
        <v>1424.2025271269999</v>
      </c>
      <c r="K238" s="42">
        <f t="shared" si="26"/>
        <v>6207.1503158706</v>
      </c>
      <c r="L238" s="42">
        <f t="shared" si="26"/>
        <v>51912.459836102003</v>
      </c>
      <c r="M238" s="42">
        <f t="shared" si="26"/>
        <v>4174.9445454146007</v>
      </c>
      <c r="N238" s="43">
        <f t="shared" si="26"/>
        <v>31317.241237087441</v>
      </c>
      <c r="O238" s="41">
        <f t="shared" si="26"/>
        <v>7304.763576055353</v>
      </c>
      <c r="P238" s="42">
        <f t="shared" si="26"/>
        <v>28935.349585871776</v>
      </c>
      <c r="Q238" s="42">
        <f t="shared" si="26"/>
        <v>71022.887840158961</v>
      </c>
      <c r="R238" s="43">
        <f t="shared" si="26"/>
        <v>115.8837336262835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9.4928400000000011</v>
      </c>
      <c r="P243" s="17">
        <f t="shared" si="28"/>
        <v>61.70346</v>
      </c>
      <c r="Q243" s="17">
        <f>SUM(Q244:Q246)</f>
        <v>129.73548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9.4928400000000011</v>
      </c>
      <c r="P244" s="39">
        <v>61.70346</v>
      </c>
      <c r="Q244" s="39">
        <v>129.73548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9.4928400000000011</v>
      </c>
      <c r="P272" s="42">
        <f t="shared" si="34"/>
        <v>61.70346</v>
      </c>
      <c r="Q272" s="42">
        <f t="shared" si="34"/>
        <v>129.73548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159.64065200000005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159.64065200000005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5.3299999999999997E-3</v>
      </c>
      <c r="G336" s="17">
        <f t="shared" ref="G336:R336" si="42">SUM(G337:G339)</f>
        <v>400.22692899999998</v>
      </c>
      <c r="H336" s="17">
        <f t="shared" si="42"/>
        <v>6.252400000000001E-2</v>
      </c>
      <c r="I336" s="17">
        <f t="shared" si="42"/>
        <v>402.00048800000002</v>
      </c>
      <c r="J336" s="17">
        <f t="shared" si="42"/>
        <v>2.3199999999999997E-4</v>
      </c>
      <c r="K336" s="17">
        <f t="shared" si="42"/>
        <v>200.23073400000001</v>
      </c>
      <c r="L336" s="17">
        <f t="shared" si="42"/>
        <v>3.1421589999999995</v>
      </c>
      <c r="M336" s="17">
        <f t="shared" si="42"/>
        <v>0</v>
      </c>
      <c r="N336" s="19">
        <f t="shared" si="42"/>
        <v>201.15253999999999</v>
      </c>
      <c r="O336" s="16">
        <f t="shared" si="42"/>
        <v>2209.2728830000005</v>
      </c>
      <c r="P336" s="17">
        <f t="shared" si="42"/>
        <v>2401.5696720000005</v>
      </c>
      <c r="Q336" s="17">
        <f t="shared" si="42"/>
        <v>2441.2874980000006</v>
      </c>
      <c r="R336" s="19">
        <f t="shared" si="42"/>
        <v>900.49724999999989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5.3299999999999997E-3</v>
      </c>
      <c r="G337" s="23">
        <v>5.9279999999999992E-3</v>
      </c>
      <c r="H337" s="23">
        <v>6.252400000000001E-2</v>
      </c>
      <c r="I337" s="23">
        <v>1.7794870000000003</v>
      </c>
      <c r="J337" s="23">
        <v>2.3199999999999997E-4</v>
      </c>
      <c r="K337" s="23">
        <v>0.12023400000000001</v>
      </c>
      <c r="L337" s="23">
        <v>3.1421589999999995</v>
      </c>
      <c r="M337" s="23"/>
      <c r="N337" s="24">
        <v>1.0420399999999996</v>
      </c>
      <c r="O337" s="22">
        <v>208.16788199999996</v>
      </c>
      <c r="P337" s="23">
        <v>400.4646709999999</v>
      </c>
      <c r="Q337" s="23">
        <v>440.1824969999999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400.221001</v>
      </c>
      <c r="H338" s="23"/>
      <c r="I338" s="23">
        <v>400.221001</v>
      </c>
      <c r="J338" s="23"/>
      <c r="K338" s="23">
        <v>200.1105</v>
      </c>
      <c r="L338" s="23"/>
      <c r="M338" s="23"/>
      <c r="N338" s="24">
        <v>200.1105</v>
      </c>
      <c r="O338" s="22">
        <v>2001.1050010000006</v>
      </c>
      <c r="P338" s="23">
        <v>2001.1050010000006</v>
      </c>
      <c r="Q338" s="23">
        <v>2001.1050010000006</v>
      </c>
      <c r="R338" s="24">
        <v>900.49724999999989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5.3299999999999997E-3</v>
      </c>
      <c r="G341" s="27">
        <f t="shared" si="43"/>
        <v>400.22692899999998</v>
      </c>
      <c r="H341" s="27">
        <f t="shared" si="43"/>
        <v>6.252400000000001E-2</v>
      </c>
      <c r="I341" s="27">
        <f t="shared" si="43"/>
        <v>402.00048800000002</v>
      </c>
      <c r="J341" s="27">
        <f t="shared" si="43"/>
        <v>159.64088400000006</v>
      </c>
      <c r="K341" s="27">
        <f t="shared" si="43"/>
        <v>200.23073400000001</v>
      </c>
      <c r="L341" s="27">
        <f t="shared" si="43"/>
        <v>3.1421589999999995</v>
      </c>
      <c r="M341" s="27">
        <f t="shared" si="43"/>
        <v>0</v>
      </c>
      <c r="N341" s="28">
        <f t="shared" si="43"/>
        <v>201.15253999999999</v>
      </c>
      <c r="O341" s="26">
        <f t="shared" si="43"/>
        <v>2209.2728830000005</v>
      </c>
      <c r="P341" s="27">
        <f t="shared" si="43"/>
        <v>2401.5696720000005</v>
      </c>
      <c r="Q341" s="27">
        <f t="shared" si="43"/>
        <v>2441.2874980000006</v>
      </c>
      <c r="R341" s="28">
        <f t="shared" si="43"/>
        <v>900.49724999999989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2.5340090000000002</v>
      </c>
      <c r="G346" s="17">
        <f t="shared" si="45"/>
        <v>200.75306799999998</v>
      </c>
      <c r="H346" s="17">
        <f t="shared" si="45"/>
        <v>976.96088000000009</v>
      </c>
      <c r="I346" s="17">
        <f t="shared" si="45"/>
        <v>34094.245362999995</v>
      </c>
      <c r="J346" s="17">
        <f t="shared" si="45"/>
        <v>105.23197700000003</v>
      </c>
      <c r="K346" s="17">
        <f t="shared" si="45"/>
        <v>1405.6101330000001</v>
      </c>
      <c r="L346" s="17">
        <f t="shared" si="45"/>
        <v>7896.315286</v>
      </c>
      <c r="M346" s="17">
        <f t="shared" si="45"/>
        <v>200.54039</v>
      </c>
      <c r="N346" s="19">
        <f t="shared" si="45"/>
        <v>20046.276330000004</v>
      </c>
      <c r="O346" s="16">
        <f t="shared" si="45"/>
        <v>6995.2549170000002</v>
      </c>
      <c r="P346" s="17">
        <f t="shared" si="45"/>
        <v>6995.2549170000002</v>
      </c>
      <c r="Q346" s="17">
        <f>SUM(Q347:Q349)</f>
        <v>6995.2549170000002</v>
      </c>
      <c r="R346" s="19">
        <f t="shared" si="45"/>
        <v>5949.8716339999983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0.92492700000000005</v>
      </c>
      <c r="G347" s="23">
        <v>89.923686000000004</v>
      </c>
      <c r="H347" s="23">
        <v>429.37783199999996</v>
      </c>
      <c r="I347" s="23">
        <v>15287.843896</v>
      </c>
      <c r="J347" s="23">
        <v>39.406625000000005</v>
      </c>
      <c r="K347" s="23">
        <v>629.29299999999989</v>
      </c>
      <c r="L347" s="23">
        <v>3130.107481</v>
      </c>
      <c r="M347" s="23">
        <v>89.793760000000006</v>
      </c>
      <c r="N347" s="24">
        <v>8964.1864180000011</v>
      </c>
      <c r="O347" s="22">
        <v>2898.9340850000008</v>
      </c>
      <c r="P347" s="23">
        <v>2898.9340850000008</v>
      </c>
      <c r="Q347" s="23">
        <v>2898.9340850000008</v>
      </c>
      <c r="R347" s="24">
        <v>2466.0078509999994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0.34516499999999989</v>
      </c>
      <c r="G348" s="23">
        <v>34.324395999999993</v>
      </c>
      <c r="H348" s="23">
        <v>162.93067800000003</v>
      </c>
      <c r="I348" s="23">
        <v>5835.3437139999978</v>
      </c>
      <c r="J348" s="23">
        <v>14.508140000000001</v>
      </c>
      <c r="K348" s="23">
        <v>240.23829900000001</v>
      </c>
      <c r="L348" s="23">
        <v>1118.9661500000002</v>
      </c>
      <c r="M348" s="23">
        <v>34.268447000000009</v>
      </c>
      <c r="N348" s="24">
        <v>3420.2357970000003</v>
      </c>
      <c r="O348" s="22">
        <v>943.55481099999975</v>
      </c>
      <c r="P348" s="23">
        <v>943.55481099999975</v>
      </c>
      <c r="Q348" s="23">
        <v>943.55481099999975</v>
      </c>
      <c r="R348" s="24">
        <v>801.61555699999997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1.263917</v>
      </c>
      <c r="G349" s="23">
        <v>76.504986000000002</v>
      </c>
      <c r="H349" s="23">
        <v>384.65237000000008</v>
      </c>
      <c r="I349" s="23">
        <v>12971.057753000001</v>
      </c>
      <c r="J349" s="23">
        <v>51.317212000000019</v>
      </c>
      <c r="K349" s="23">
        <v>536.07883400000014</v>
      </c>
      <c r="L349" s="23">
        <v>3647.2416549999998</v>
      </c>
      <c r="M349" s="23">
        <v>76.478183000000001</v>
      </c>
      <c r="N349" s="24">
        <v>7661.8541150000019</v>
      </c>
      <c r="O349" s="22">
        <v>3152.766020999999</v>
      </c>
      <c r="P349" s="23">
        <v>3152.766020999999</v>
      </c>
      <c r="Q349" s="23">
        <v>3152.766020999999</v>
      </c>
      <c r="R349" s="24">
        <v>2682.2482259999988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0.22020699999999999</v>
      </c>
      <c r="G351" s="17">
        <f t="shared" si="46"/>
        <v>16.295176000000001</v>
      </c>
      <c r="H351" s="17">
        <f t="shared" si="46"/>
        <v>86.187525999999991</v>
      </c>
      <c r="I351" s="17">
        <f t="shared" si="46"/>
        <v>2773.215373</v>
      </c>
      <c r="J351" s="17">
        <f t="shared" si="46"/>
        <v>11.419718</v>
      </c>
      <c r="K351" s="17">
        <f t="shared" si="46"/>
        <v>113.676706</v>
      </c>
      <c r="L351" s="17">
        <f t="shared" si="46"/>
        <v>1251.9024659999998</v>
      </c>
      <c r="M351" s="17">
        <f t="shared" si="46"/>
        <v>16.329065</v>
      </c>
      <c r="N351" s="19">
        <f t="shared" si="46"/>
        <v>1636.6537040000001</v>
      </c>
      <c r="O351" s="16">
        <f t="shared" si="46"/>
        <v>1470.940548</v>
      </c>
      <c r="P351" s="17">
        <f t="shared" si="46"/>
        <v>1470.940548</v>
      </c>
      <c r="Q351" s="17">
        <f>SUM(Q352:Q354)</f>
        <v>1470.940548</v>
      </c>
      <c r="R351" s="19">
        <f t="shared" si="46"/>
        <v>1187.979411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9.4426999999999997E-2</v>
      </c>
      <c r="G352" s="23">
        <v>6.9172469999999997</v>
      </c>
      <c r="H352" s="23">
        <v>36.654142999999998</v>
      </c>
      <c r="I352" s="23">
        <v>1177.181587</v>
      </c>
      <c r="J352" s="23">
        <v>4.8938849999999983</v>
      </c>
      <c r="K352" s="23">
        <v>48.254678000000006</v>
      </c>
      <c r="L352" s="23">
        <v>536.09594799999991</v>
      </c>
      <c r="M352" s="23">
        <v>6.9320269999999997</v>
      </c>
      <c r="N352" s="24">
        <v>694.86318599999993</v>
      </c>
      <c r="O352" s="22">
        <v>764.44737000000009</v>
      </c>
      <c r="P352" s="23">
        <v>764.44737000000009</v>
      </c>
      <c r="Q352" s="23">
        <v>764.44737000000009</v>
      </c>
      <c r="R352" s="24">
        <v>616.20327799999995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2.5686999999999998E-2</v>
      </c>
      <c r="G353" s="23">
        <v>2.6752380000000002</v>
      </c>
      <c r="H353" s="23">
        <v>13.262976000000002</v>
      </c>
      <c r="I353" s="23">
        <v>455.56429200000008</v>
      </c>
      <c r="J353" s="23">
        <v>1.3130979999999999</v>
      </c>
      <c r="K353" s="23">
        <v>18.679758999999994</v>
      </c>
      <c r="L353" s="23">
        <v>141.28619099999995</v>
      </c>
      <c r="M353" s="23">
        <v>2.6753949999999991</v>
      </c>
      <c r="N353" s="24">
        <v>267.30293200000006</v>
      </c>
      <c r="O353" s="22">
        <v>156.81654499999996</v>
      </c>
      <c r="P353" s="23">
        <v>156.81654499999996</v>
      </c>
      <c r="Q353" s="23">
        <v>156.81654499999996</v>
      </c>
      <c r="R353" s="24">
        <v>118.053985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0.100093</v>
      </c>
      <c r="G354" s="23">
        <v>6.7026910000000015</v>
      </c>
      <c r="H354" s="23">
        <v>36.270406999999999</v>
      </c>
      <c r="I354" s="23">
        <v>1140.4694939999997</v>
      </c>
      <c r="J354" s="23">
        <v>5.2127350000000012</v>
      </c>
      <c r="K354" s="23">
        <v>46.742268999999993</v>
      </c>
      <c r="L354" s="23">
        <v>574.52032699999995</v>
      </c>
      <c r="M354" s="23">
        <v>6.7216429999999985</v>
      </c>
      <c r="N354" s="24">
        <v>674.48758600000008</v>
      </c>
      <c r="O354" s="22">
        <v>549.67663300000004</v>
      </c>
      <c r="P354" s="23">
        <v>549.67663300000004</v>
      </c>
      <c r="Q354" s="23">
        <v>549.67663300000004</v>
      </c>
      <c r="R354" s="24">
        <v>453.722148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0.59236100000000003</v>
      </c>
      <c r="G356" s="17">
        <f t="shared" si="47"/>
        <v>27.047005999999996</v>
      </c>
      <c r="H356" s="17">
        <f t="shared" si="47"/>
        <v>162.96020600000003</v>
      </c>
      <c r="I356" s="17">
        <f t="shared" si="47"/>
        <v>4597.8032629999989</v>
      </c>
      <c r="J356" s="17">
        <f t="shared" si="47"/>
        <v>31.385793</v>
      </c>
      <c r="K356" s="17">
        <f t="shared" si="47"/>
        <v>188.26635900000002</v>
      </c>
      <c r="L356" s="17">
        <f t="shared" si="47"/>
        <v>3533.3726159999997</v>
      </c>
      <c r="M356" s="17">
        <f t="shared" si="47"/>
        <v>27.225662</v>
      </c>
      <c r="N356" s="19">
        <f t="shared" si="47"/>
        <v>2747.6489150000002</v>
      </c>
      <c r="O356" s="16">
        <f t="shared" si="47"/>
        <v>1881.8762370000002</v>
      </c>
      <c r="P356" s="17">
        <f t="shared" si="47"/>
        <v>1881.8762370000002</v>
      </c>
      <c r="Q356" s="17">
        <f>SUM(Q357:Q359)</f>
        <v>1881.8762370000002</v>
      </c>
      <c r="R356" s="19">
        <f t="shared" si="47"/>
        <v>1290.981438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0.36712800000000001</v>
      </c>
      <c r="G357" s="23">
        <v>13.950758999999994</v>
      </c>
      <c r="H357" s="23">
        <v>89.173051000000001</v>
      </c>
      <c r="I357" s="23">
        <v>2369.8038259999989</v>
      </c>
      <c r="J357" s="23">
        <v>19.457785999999999</v>
      </c>
      <c r="K357" s="23">
        <v>97.01408600000002</v>
      </c>
      <c r="L357" s="23">
        <v>2191.3287159999995</v>
      </c>
      <c r="M357" s="23">
        <v>14.073943</v>
      </c>
      <c r="N357" s="24">
        <v>1425.292138</v>
      </c>
      <c r="O357" s="22">
        <v>1146.9549110000003</v>
      </c>
      <c r="P357" s="23">
        <v>1146.9549110000003</v>
      </c>
      <c r="Q357" s="23">
        <v>1146.9549110000003</v>
      </c>
      <c r="R357" s="24">
        <v>792.61466599999994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0.104944</v>
      </c>
      <c r="G358" s="23">
        <v>3.7081570000000013</v>
      </c>
      <c r="H358" s="23">
        <v>24.312915999999998</v>
      </c>
      <c r="I358" s="23">
        <v>629.69297100000017</v>
      </c>
      <c r="J358" s="23">
        <v>5.562233</v>
      </c>
      <c r="K358" s="23">
        <v>25.77563000000001</v>
      </c>
      <c r="L358" s="23">
        <v>626.41481699999986</v>
      </c>
      <c r="M358" s="23">
        <v>3.7445959999999996</v>
      </c>
      <c r="N358" s="24">
        <v>379.80921000000001</v>
      </c>
      <c r="O358" s="22">
        <v>321.61561300000005</v>
      </c>
      <c r="P358" s="23">
        <v>321.61561300000005</v>
      </c>
      <c r="Q358" s="23">
        <v>321.61561300000005</v>
      </c>
      <c r="R358" s="24">
        <v>222.89048100000002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0.12028899999999999</v>
      </c>
      <c r="G359" s="23">
        <v>9.3880900000000018</v>
      </c>
      <c r="H359" s="23">
        <v>49.474239000000011</v>
      </c>
      <c r="I359" s="23">
        <v>1598.3064659999998</v>
      </c>
      <c r="J359" s="23">
        <v>6.365774</v>
      </c>
      <c r="K359" s="23">
        <v>65.476642999999981</v>
      </c>
      <c r="L359" s="23">
        <v>715.62908300000004</v>
      </c>
      <c r="M359" s="23">
        <v>9.4071229999999986</v>
      </c>
      <c r="N359" s="24">
        <v>942.54756700000007</v>
      </c>
      <c r="O359" s="22">
        <v>413.30571299999997</v>
      </c>
      <c r="P359" s="23">
        <v>413.30571299999997</v>
      </c>
      <c r="Q359" s="23">
        <v>413.30571299999997</v>
      </c>
      <c r="R359" s="24">
        <v>275.476291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1.3007000000000003E-2</v>
      </c>
      <c r="G361" s="17">
        <v>10.591502</v>
      </c>
      <c r="H361" s="17">
        <v>44.832451000000006</v>
      </c>
      <c r="I361" s="17">
        <v>1805.774103</v>
      </c>
      <c r="J361" s="17">
        <v>0.37723500000000004</v>
      </c>
      <c r="K361" s="17">
        <v>74.109900999999994</v>
      </c>
      <c r="L361" s="17">
        <v>7.7048000000000005E-2</v>
      </c>
      <c r="M361" s="17">
        <v>10.545083999999997</v>
      </c>
      <c r="N361" s="19">
        <v>1046.2530829999998</v>
      </c>
      <c r="O361" s="16">
        <v>40.054624999999994</v>
      </c>
      <c r="P361" s="17">
        <v>40.054624999999994</v>
      </c>
      <c r="Q361" s="17">
        <v>40.054624999999994</v>
      </c>
      <c r="R361" s="19">
        <v>6.0847369999999996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0.15400900000000001</v>
      </c>
      <c r="G363" s="17">
        <f t="shared" si="48"/>
        <v>3.0198420000000006</v>
      </c>
      <c r="H363" s="17">
        <f t="shared" si="48"/>
        <v>15.517047999999996</v>
      </c>
      <c r="I363" s="17">
        <f t="shared" si="48"/>
        <v>500.02162599999997</v>
      </c>
      <c r="J363" s="17">
        <f t="shared" si="48"/>
        <v>4.4662740000000003</v>
      </c>
      <c r="K363" s="17">
        <f t="shared" si="48"/>
        <v>21.581794000000002</v>
      </c>
      <c r="L363" s="17">
        <f t="shared" si="48"/>
        <v>2.1233999999999996E-2</v>
      </c>
      <c r="M363" s="17">
        <f t="shared" si="48"/>
        <v>3.0070529999999995</v>
      </c>
      <c r="N363" s="19">
        <f t="shared" si="48"/>
        <v>304.94834600000002</v>
      </c>
      <c r="O363" s="16">
        <f t="shared" si="48"/>
        <v>124.44177800000001</v>
      </c>
      <c r="P363" s="17">
        <f t="shared" si="48"/>
        <v>124.44177800000001</v>
      </c>
      <c r="Q363" s="17">
        <f>SUM(Q364:Q366)</f>
        <v>124.44177800000001</v>
      </c>
      <c r="R363" s="19">
        <f t="shared" si="48"/>
        <v>24.81456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3.1239000000000003E-2</v>
      </c>
      <c r="G364" s="23">
        <v>0.57010100000000008</v>
      </c>
      <c r="H364" s="23">
        <v>2.9687399999999999</v>
      </c>
      <c r="I364" s="23">
        <v>94.18285699999997</v>
      </c>
      <c r="J364" s="23">
        <v>0.90590099999999985</v>
      </c>
      <c r="K364" s="23">
        <v>4.080813</v>
      </c>
      <c r="L364" s="23">
        <v>3.9980000000000007E-3</v>
      </c>
      <c r="M364" s="23">
        <v>0.567689</v>
      </c>
      <c r="N364" s="24">
        <v>57.665171000000015</v>
      </c>
      <c r="O364" s="22">
        <v>32.791418999999998</v>
      </c>
      <c r="P364" s="23">
        <v>32.791418999999998</v>
      </c>
      <c r="Q364" s="23">
        <v>32.791418999999998</v>
      </c>
      <c r="R364" s="24">
        <v>5.749973999999999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9.417E-3</v>
      </c>
      <c r="G365" s="23">
        <v>0.21976999999999997</v>
      </c>
      <c r="H365" s="23">
        <v>1.0967229999999999</v>
      </c>
      <c r="I365" s="23">
        <v>36.566628000000001</v>
      </c>
      <c r="J365" s="23">
        <v>0.27314900000000003</v>
      </c>
      <c r="K365" s="23">
        <v>1.5652740000000001</v>
      </c>
      <c r="L365" s="23">
        <v>1.5559999999999997E-3</v>
      </c>
      <c r="M365" s="23">
        <v>0.21883799999999998</v>
      </c>
      <c r="N365" s="24">
        <v>22.114079999999991</v>
      </c>
      <c r="O365" s="22">
        <v>13.110238000000003</v>
      </c>
      <c r="P365" s="23">
        <v>13.110238000000003</v>
      </c>
      <c r="Q365" s="23">
        <v>13.110238000000003</v>
      </c>
      <c r="R365" s="24">
        <v>2.2742400000000003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0.113353</v>
      </c>
      <c r="G366" s="23">
        <v>2.2299710000000004</v>
      </c>
      <c r="H366" s="23">
        <v>11.451584999999996</v>
      </c>
      <c r="I366" s="23">
        <v>369.27214100000003</v>
      </c>
      <c r="J366" s="23">
        <v>3.2872240000000001</v>
      </c>
      <c r="K366" s="23">
        <v>15.935707000000003</v>
      </c>
      <c r="L366" s="23">
        <v>1.5679999999999996E-2</v>
      </c>
      <c r="M366" s="23">
        <v>2.2205259999999996</v>
      </c>
      <c r="N366" s="24">
        <v>225.16909500000003</v>
      </c>
      <c r="O366" s="22">
        <v>78.540121000000013</v>
      </c>
      <c r="P366" s="23">
        <v>78.540121000000013</v>
      </c>
      <c r="Q366" s="23">
        <v>78.540121000000013</v>
      </c>
      <c r="R366" s="24">
        <v>16.790346000000003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85.333629999999971</v>
      </c>
      <c r="G370" s="17">
        <v>36.016228000000005</v>
      </c>
      <c r="H370" s="17">
        <v>2683.6165860000001</v>
      </c>
      <c r="I370" s="17">
        <v>58564.294901999994</v>
      </c>
      <c r="J370" s="17"/>
      <c r="K370" s="17">
        <v>439.11687399999994</v>
      </c>
      <c r="L370" s="17">
        <v>7305.0213649999996</v>
      </c>
      <c r="M370" s="17">
        <v>67.533625000000001</v>
      </c>
      <c r="N370" s="19">
        <v>26515.873265999995</v>
      </c>
      <c r="O370" s="16">
        <v>3376.6815009999996</v>
      </c>
      <c r="P370" s="17">
        <v>6057.9043119999997</v>
      </c>
      <c r="Q370" s="17">
        <v>8248.176238</v>
      </c>
      <c r="R370" s="19">
        <v>372.19687899999991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1944.1487999999999</v>
      </c>
      <c r="P372" s="17">
        <v>3600.2755540000007</v>
      </c>
      <c r="Q372" s="17">
        <v>7200.5511059999999</v>
      </c>
      <c r="R372" s="19">
        <v>76.325838000000019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88.847222999999971</v>
      </c>
      <c r="G374" s="27">
        <f t="shared" si="49"/>
        <v>293.72282199999995</v>
      </c>
      <c r="H374" s="27">
        <f t="shared" si="49"/>
        <v>3970.0746970000009</v>
      </c>
      <c r="I374" s="27">
        <f t="shared" si="49"/>
        <v>102335.35463</v>
      </c>
      <c r="J374" s="27">
        <f t="shared" si="49"/>
        <v>152.88099700000004</v>
      </c>
      <c r="K374" s="27">
        <f t="shared" si="49"/>
        <v>2242.3617670000003</v>
      </c>
      <c r="L374" s="27">
        <f t="shared" si="49"/>
        <v>19986.710015000001</v>
      </c>
      <c r="M374" s="27">
        <f t="shared" si="49"/>
        <v>325.180879</v>
      </c>
      <c r="N374" s="28">
        <f t="shared" si="49"/>
        <v>52297.653644000005</v>
      </c>
      <c r="O374" s="26">
        <f t="shared" si="49"/>
        <v>15833.398406</v>
      </c>
      <c r="P374" s="27">
        <f t="shared" si="49"/>
        <v>20170.747971000004</v>
      </c>
      <c r="Q374" s="27">
        <f t="shared" si="49"/>
        <v>25961.295448999997</v>
      </c>
      <c r="R374" s="28">
        <f t="shared" si="49"/>
        <v>8908.2544969999981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2.0546410000000002</v>
      </c>
      <c r="G379" s="17">
        <v>0.57913899999999996</v>
      </c>
      <c r="H379" s="17">
        <v>4.748848999999999</v>
      </c>
      <c r="I379" s="17">
        <v>69.116923</v>
      </c>
      <c r="J379" s="17">
        <v>1.7971959999999998</v>
      </c>
      <c r="K379" s="17">
        <v>51.109520999999994</v>
      </c>
      <c r="L379" s="17">
        <v>153.03710599999999</v>
      </c>
      <c r="M379" s="17">
        <v>5.1440510000000002</v>
      </c>
      <c r="N379" s="19">
        <v>74.945363999999998</v>
      </c>
      <c r="O379" s="16">
        <v>55.190651000000003</v>
      </c>
      <c r="P379" s="17">
        <v>64.518013999999994</v>
      </c>
      <c r="Q379" s="17">
        <v>65.908452999999994</v>
      </c>
      <c r="R379" s="19">
        <v>7.347804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0.76457399999999953</v>
      </c>
      <c r="H381" s="17">
        <f t="shared" si="51"/>
        <v>3.8228779999999998</v>
      </c>
      <c r="I381" s="17">
        <f t="shared" si="51"/>
        <v>129.97773899999999</v>
      </c>
      <c r="J381" s="17">
        <f t="shared" si="51"/>
        <v>0</v>
      </c>
      <c r="K381" s="17">
        <f t="shared" si="51"/>
        <v>5.3520270000000014</v>
      </c>
      <c r="L381" s="17">
        <f t="shared" si="51"/>
        <v>0</v>
      </c>
      <c r="M381" s="17">
        <f t="shared" si="51"/>
        <v>0.76457399999999953</v>
      </c>
      <c r="N381" s="19">
        <f t="shared" si="51"/>
        <v>76.457492000000016</v>
      </c>
      <c r="O381" s="16">
        <f t="shared" si="51"/>
        <v>104.74676599999997</v>
      </c>
      <c r="P381" s="17">
        <f t="shared" si="51"/>
        <v>110.09877600000003</v>
      </c>
      <c r="Q381" s="17">
        <f>SUM(Q382:Q384)</f>
        <v>116.21538199999999</v>
      </c>
      <c r="R381" s="19">
        <f t="shared" si="51"/>
        <v>68.08538999999999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2.3455E-2</v>
      </c>
      <c r="H382" s="23">
        <v>0.11727700000000002</v>
      </c>
      <c r="I382" s="23">
        <v>3.9873569999999994</v>
      </c>
      <c r="J382" s="23"/>
      <c r="K382" s="23">
        <v>0.16418900000000003</v>
      </c>
      <c r="L382" s="23"/>
      <c r="M382" s="23">
        <v>2.3455E-2</v>
      </c>
      <c r="N382" s="24">
        <v>2.3455049999999997</v>
      </c>
      <c r="O382" s="22">
        <v>3.2133430000000001</v>
      </c>
      <c r="P382" s="23">
        <v>3.3775210000000002</v>
      </c>
      <c r="Q382" s="23">
        <v>3.5651649999999999</v>
      </c>
      <c r="R382" s="24">
        <v>2.0886690000000003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0.74111899999999953</v>
      </c>
      <c r="H384" s="23">
        <v>3.7056009999999997</v>
      </c>
      <c r="I384" s="23">
        <v>125.99038199999998</v>
      </c>
      <c r="J384" s="23"/>
      <c r="K384" s="23">
        <v>5.1878380000000011</v>
      </c>
      <c r="L384" s="23"/>
      <c r="M384" s="23">
        <v>0.74111899999999953</v>
      </c>
      <c r="N384" s="24">
        <v>74.111987000000013</v>
      </c>
      <c r="O384" s="22">
        <v>101.53342299999997</v>
      </c>
      <c r="P384" s="23">
        <v>106.72125500000003</v>
      </c>
      <c r="Q384" s="23">
        <v>112.650217</v>
      </c>
      <c r="R384" s="24">
        <v>65.996720999999994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4245.2245830000002</v>
      </c>
      <c r="G392" s="17">
        <f t="shared" si="53"/>
        <v>146.30615499999999</v>
      </c>
      <c r="H392" s="17">
        <f t="shared" si="53"/>
        <v>4513.5307329999996</v>
      </c>
      <c r="I392" s="17">
        <f t="shared" si="53"/>
        <v>9763.9408510000012</v>
      </c>
      <c r="J392" s="17">
        <f t="shared" si="53"/>
        <v>194.91844800000004</v>
      </c>
      <c r="K392" s="17">
        <f t="shared" si="53"/>
        <v>197630.61460499995</v>
      </c>
      <c r="L392" s="17">
        <f t="shared" si="53"/>
        <v>1413.9798969999999</v>
      </c>
      <c r="M392" s="17">
        <f t="shared" si="53"/>
        <v>1524.0614629999998</v>
      </c>
      <c r="N392" s="19">
        <f t="shared" si="53"/>
        <v>10236.737510000001</v>
      </c>
      <c r="O392" s="16">
        <f t="shared" si="53"/>
        <v>29064.127905000005</v>
      </c>
      <c r="P392" s="17">
        <f t="shared" si="53"/>
        <v>34198.502639999999</v>
      </c>
      <c r="Q392" s="17">
        <f>SUM(Q393:Q395)</f>
        <v>34198.502639999999</v>
      </c>
      <c r="R392" s="19">
        <f t="shared" si="53"/>
        <v>663.12507899999991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87.913865999999985</v>
      </c>
      <c r="G393" s="23">
        <v>5.3284729999999998</v>
      </c>
      <c r="H393" s="23">
        <v>95.462340000000012</v>
      </c>
      <c r="I393" s="23">
        <v>412.29510399999998</v>
      </c>
      <c r="J393" s="23">
        <v>11.545406</v>
      </c>
      <c r="K393" s="23">
        <v>3862.8467139999998</v>
      </c>
      <c r="L393" s="23">
        <v>60.390070000000001</v>
      </c>
      <c r="M393" s="23">
        <v>54.394674000000002</v>
      </c>
      <c r="N393" s="24">
        <v>506.21604400000001</v>
      </c>
      <c r="O393" s="22">
        <v>675.56058299999995</v>
      </c>
      <c r="P393" s="23">
        <v>794.30542100000002</v>
      </c>
      <c r="Q393" s="23">
        <v>794.30542100000002</v>
      </c>
      <c r="R393" s="24">
        <v>20.282492999999999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20.087826999999997</v>
      </c>
      <c r="G394" s="23">
        <v>5.0219579999999988</v>
      </c>
      <c r="H394" s="23">
        <v>25.109784999999999</v>
      </c>
      <c r="I394" s="23">
        <v>441.93220300000002</v>
      </c>
      <c r="J394" s="23">
        <v>15.065873999999999</v>
      </c>
      <c r="K394" s="23">
        <v>502.19568200000015</v>
      </c>
      <c r="L394" s="23">
        <v>65.285437999999999</v>
      </c>
      <c r="M394" s="23">
        <v>50.219569000000007</v>
      </c>
      <c r="N394" s="24">
        <v>602.634815</v>
      </c>
      <c r="O394" s="22">
        <v>451.66690099999994</v>
      </c>
      <c r="P394" s="23">
        <v>530.59495699999979</v>
      </c>
      <c r="Q394" s="23">
        <v>530.59495699999979</v>
      </c>
      <c r="R394" s="24">
        <v>23.907147999999999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4137.22289</v>
      </c>
      <c r="G395" s="23">
        <v>135.955724</v>
      </c>
      <c r="H395" s="23">
        <v>4392.9586079999999</v>
      </c>
      <c r="I395" s="23">
        <v>8909.713544000002</v>
      </c>
      <c r="J395" s="23">
        <v>168.30716800000005</v>
      </c>
      <c r="K395" s="23">
        <v>193265.57220899995</v>
      </c>
      <c r="L395" s="23">
        <v>1288.3043889999999</v>
      </c>
      <c r="M395" s="23">
        <v>1419.4472199999998</v>
      </c>
      <c r="N395" s="24">
        <v>9127.8866510000007</v>
      </c>
      <c r="O395" s="22">
        <v>27936.900421000006</v>
      </c>
      <c r="P395" s="23">
        <v>32873.602262</v>
      </c>
      <c r="Q395" s="23">
        <v>32873.602262</v>
      </c>
      <c r="R395" s="24">
        <v>618.93543799999986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0.53739337879901272</v>
      </c>
      <c r="G397" s="17">
        <f t="shared" si="54"/>
        <v>0.28053743908714895</v>
      </c>
      <c r="H397" s="17">
        <f t="shared" si="54"/>
        <v>65.31177878076457</v>
      </c>
      <c r="I397" s="17">
        <f t="shared" si="54"/>
        <v>39.656037347591607</v>
      </c>
      <c r="J397" s="17">
        <f t="shared" si="54"/>
        <v>12.389918152560242</v>
      </c>
      <c r="K397" s="17">
        <f t="shared" si="54"/>
        <v>0.5446744856315574</v>
      </c>
      <c r="L397" s="17">
        <f t="shared" si="54"/>
        <v>2768.4295000052512</v>
      </c>
      <c r="M397" s="17">
        <f t="shared" si="54"/>
        <v>0.53702932345738552</v>
      </c>
      <c r="N397" s="19">
        <f t="shared" si="54"/>
        <v>102.71689201083163</v>
      </c>
      <c r="O397" s="16">
        <f t="shared" si="54"/>
        <v>788.7747432219212</v>
      </c>
      <c r="P397" s="17">
        <f t="shared" si="54"/>
        <v>788.7747432219212</v>
      </c>
      <c r="Q397" s="17">
        <f>SUM(Q398:Q401)</f>
        <v>788.7747432219212</v>
      </c>
      <c r="R397" s="19">
        <f t="shared" si="54"/>
        <v>378.49367539689911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1.7241187431566794E-2</v>
      </c>
      <c r="G398" s="23">
        <v>9.0090185884831378E-3</v>
      </c>
      <c r="H398" s="23">
        <v>2.0894623709963263</v>
      </c>
      <c r="I398" s="23">
        <v>1.2688135492097075</v>
      </c>
      <c r="J398" s="23">
        <v>0.39785656387716367</v>
      </c>
      <c r="K398" s="23">
        <v>1.786754414418807E-2</v>
      </c>
      <c r="L398" s="23">
        <v>238.0669924978574</v>
      </c>
      <c r="M398" s="23">
        <v>1.720986959593573E-2</v>
      </c>
      <c r="N398" s="24">
        <v>3.2906752887392887</v>
      </c>
      <c r="O398" s="22">
        <v>16.025059679083295</v>
      </c>
      <c r="P398" s="23">
        <v>16.025059679083295</v>
      </c>
      <c r="Q398" s="23">
        <v>16.025059679083295</v>
      </c>
      <c r="R398" s="24">
        <v>7.6847492540960882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4.0092146717717846E-2</v>
      </c>
      <c r="G399" s="23">
        <v>2.0919335336424972E-2</v>
      </c>
      <c r="H399" s="23">
        <v>4.8796058777135238</v>
      </c>
      <c r="I399" s="23">
        <v>2.9626441470105505</v>
      </c>
      <c r="J399" s="23">
        <v>0.92393211707541512</v>
      </c>
      <c r="K399" s="23">
        <v>4.0170050968038384E-2</v>
      </c>
      <c r="L399" s="23">
        <v>29.72385650504722</v>
      </c>
      <c r="M399" s="23">
        <v>4.0088251505201809E-2</v>
      </c>
      <c r="N399" s="24">
        <v>7.6688518876410257</v>
      </c>
      <c r="O399" s="22">
        <v>41.215032073236486</v>
      </c>
      <c r="P399" s="23">
        <v>41.215032073236486</v>
      </c>
      <c r="Q399" s="23">
        <v>41.215032073236486</v>
      </c>
      <c r="R399" s="24">
        <v>19.782376594839601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6.183425779306212E-2</v>
      </c>
      <c r="G400" s="23">
        <v>3.2382026289715572E-2</v>
      </c>
      <c r="H400" s="23">
        <v>7.4437680009779976</v>
      </c>
      <c r="I400" s="23">
        <v>4.5213040420463875</v>
      </c>
      <c r="J400" s="23">
        <v>1.4298360929762093</v>
      </c>
      <c r="K400" s="23">
        <v>6.7385280086487379E-2</v>
      </c>
      <c r="L400" s="23">
        <v>2109.5714763149408</v>
      </c>
      <c r="M400" s="23">
        <v>6.155670667839086E-2</v>
      </c>
      <c r="N400" s="24">
        <v>11.76146402331163</v>
      </c>
      <c r="O400" s="22">
        <v>87.256152693287973</v>
      </c>
      <c r="P400" s="23">
        <v>87.256152693287973</v>
      </c>
      <c r="Q400" s="23">
        <v>87.256152693287973</v>
      </c>
      <c r="R400" s="24">
        <v>41.786667179597352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0.41822578685666595</v>
      </c>
      <c r="G401" s="23">
        <v>0.21822705887252528</v>
      </c>
      <c r="H401" s="23">
        <v>50.898942531076727</v>
      </c>
      <c r="I401" s="23">
        <v>30.903275609324965</v>
      </c>
      <c r="J401" s="23">
        <v>9.6382933786314542</v>
      </c>
      <c r="K401" s="23">
        <v>0.41925161043284359</v>
      </c>
      <c r="L401" s="23">
        <v>391.06717468740584</v>
      </c>
      <c r="M401" s="23">
        <v>0.41817449567785714</v>
      </c>
      <c r="N401" s="24">
        <v>79.995900811139677</v>
      </c>
      <c r="O401" s="22">
        <v>644.27849877631343</v>
      </c>
      <c r="P401" s="23">
        <v>644.27849877631343</v>
      </c>
      <c r="Q401" s="23">
        <v>644.27849877631343</v>
      </c>
      <c r="R401" s="24">
        <v>309.23988236836607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24.872828000000005</v>
      </c>
      <c r="H403" s="17">
        <v>124.364143</v>
      </c>
      <c r="I403" s="17">
        <v>4228.3811040000001</v>
      </c>
      <c r="J403" s="17"/>
      <c r="K403" s="17">
        <v>174.10980999999992</v>
      </c>
      <c r="L403" s="17"/>
      <c r="M403" s="17">
        <v>24.872828000000005</v>
      </c>
      <c r="N403" s="19">
        <v>2487.2830010000002</v>
      </c>
      <c r="O403" s="16">
        <v>2133.0666489999994</v>
      </c>
      <c r="P403" s="17">
        <v>2133.0666489999994</v>
      </c>
      <c r="Q403" s="17">
        <v>2133.0666489999994</v>
      </c>
      <c r="R403" s="19">
        <v>1333.5917490000006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0.27744200000000019</v>
      </c>
      <c r="H405" s="17">
        <v>1.3871989999999994</v>
      </c>
      <c r="I405" s="17">
        <v>47.16479600000001</v>
      </c>
      <c r="J405" s="17"/>
      <c r="K405" s="17">
        <v>1.9420880000000003</v>
      </c>
      <c r="L405" s="17"/>
      <c r="M405" s="17">
        <v>0.27744200000000019</v>
      </c>
      <c r="N405" s="19">
        <v>27.744000999999994</v>
      </c>
      <c r="O405" s="16">
        <v>31.906443000000003</v>
      </c>
      <c r="P405" s="17">
        <v>31.906443000000003</v>
      </c>
      <c r="Q405" s="17">
        <v>31.906443000000003</v>
      </c>
      <c r="R405" s="19">
        <v>7.5010620000000028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5.2200119999999988</v>
      </c>
      <c r="H407" s="17">
        <v>26.100082000000004</v>
      </c>
      <c r="I407" s="17">
        <v>887.40230700000006</v>
      </c>
      <c r="J407" s="17"/>
      <c r="K407" s="17">
        <v>36.540083999999993</v>
      </c>
      <c r="L407" s="17"/>
      <c r="M407" s="17">
        <v>5.2200119999999988</v>
      </c>
      <c r="N407" s="19">
        <v>522.00136400000008</v>
      </c>
      <c r="O407" s="16">
        <v>516.83424099999991</v>
      </c>
      <c r="P407" s="17">
        <v>516.83424099999991</v>
      </c>
      <c r="Q407" s="17">
        <v>516.83424099999991</v>
      </c>
      <c r="R407" s="19">
        <v>372.71216699999997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0.11000100000000004</v>
      </c>
      <c r="H411" s="17">
        <v>0.54999900000000013</v>
      </c>
      <c r="I411" s="17">
        <v>18.699999999999992</v>
      </c>
      <c r="J411" s="17"/>
      <c r="K411" s="17">
        <v>0.77000199999999963</v>
      </c>
      <c r="L411" s="17">
        <v>55.000000000000014</v>
      </c>
      <c r="M411" s="17">
        <v>0.11000100000000004</v>
      </c>
      <c r="N411" s="19">
        <v>11.000000000000002</v>
      </c>
      <c r="O411" s="16">
        <v>41.381999999999998</v>
      </c>
      <c r="P411" s="17">
        <v>41.381999999999998</v>
      </c>
      <c r="Q411" s="17">
        <v>41.381999999999998</v>
      </c>
      <c r="R411" s="19">
        <v>2.0680000000000001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4247.8166173787986</v>
      </c>
      <c r="G413" s="27">
        <f t="shared" si="55"/>
        <v>178.41068843908715</v>
      </c>
      <c r="H413" s="27">
        <f t="shared" si="55"/>
        <v>4739.8156617807635</v>
      </c>
      <c r="I413" s="27">
        <f t="shared" si="55"/>
        <v>15184.339757347592</v>
      </c>
      <c r="J413" s="27">
        <f t="shared" si="55"/>
        <v>209.10556215256028</v>
      </c>
      <c r="K413" s="27">
        <f t="shared" si="55"/>
        <v>197900.98281148556</v>
      </c>
      <c r="L413" s="27">
        <f t="shared" si="55"/>
        <v>4390.4465030052506</v>
      </c>
      <c r="M413" s="27">
        <f t="shared" si="55"/>
        <v>1560.9874003234572</v>
      </c>
      <c r="N413" s="28">
        <f t="shared" si="55"/>
        <v>13538.885624010831</v>
      </c>
      <c r="O413" s="26">
        <f t="shared" si="55"/>
        <v>32736.029398221926</v>
      </c>
      <c r="P413" s="27">
        <f t="shared" si="55"/>
        <v>37885.083506221919</v>
      </c>
      <c r="Q413" s="27">
        <f t="shared" si="55"/>
        <v>37892.590551221918</v>
      </c>
      <c r="R413" s="28">
        <f t="shared" si="55"/>
        <v>2832.9249263969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291.17365757490438</v>
      </c>
      <c r="G418" s="17">
        <f t="shared" ref="G418:R418" si="57">SUM(G419:G427)</f>
        <v>937.9546730157075</v>
      </c>
      <c r="H418" s="17">
        <f t="shared" si="57"/>
        <v>975.43356862904045</v>
      </c>
      <c r="I418" s="17">
        <f t="shared" si="57"/>
        <v>2335.982152559091</v>
      </c>
      <c r="J418" s="17">
        <f t="shared" si="57"/>
        <v>164.36124378984255</v>
      </c>
      <c r="K418" s="17">
        <f t="shared" si="57"/>
        <v>604.16151506619565</v>
      </c>
      <c r="L418" s="17">
        <f t="shared" si="57"/>
        <v>3378.1929280870722</v>
      </c>
      <c r="M418" s="17">
        <f t="shared" si="57"/>
        <v>34.853424394397251</v>
      </c>
      <c r="N418" s="19">
        <f t="shared" si="57"/>
        <v>3779.0046892529558</v>
      </c>
      <c r="O418" s="16">
        <f t="shared" si="57"/>
        <v>1364.0618250934251</v>
      </c>
      <c r="P418" s="17">
        <f t="shared" si="57"/>
        <v>1371.4535795676345</v>
      </c>
      <c r="Q418" s="17">
        <f t="shared" si="57"/>
        <v>1482.9531676539066</v>
      </c>
      <c r="R418" s="19">
        <f t="shared" si="57"/>
        <v>1.9815233872963891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13.413189359913822</v>
      </c>
      <c r="G419" s="23">
        <v>36.937334398592313</v>
      </c>
      <c r="H419" s="23">
        <v>116.94624267301099</v>
      </c>
      <c r="I419" s="23">
        <v>71.249654763487626</v>
      </c>
      <c r="J419" s="23">
        <v>27.50428694405192</v>
      </c>
      <c r="K419" s="23">
        <v>136.98239072728089</v>
      </c>
      <c r="L419" s="23">
        <v>387.64200338438252</v>
      </c>
      <c r="M419" s="23">
        <v>26.502442147645255</v>
      </c>
      <c r="N419" s="24">
        <v>104.62363555026573</v>
      </c>
      <c r="O419" s="22">
        <v>38.746510965490685</v>
      </c>
      <c r="P419" s="23">
        <v>39.211506439699974</v>
      </c>
      <c r="Q419" s="23">
        <v>40.113824525972149</v>
      </c>
      <c r="R419" s="24">
        <v>1.3214208690613889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4.2921562149906309</v>
      </c>
      <c r="G420" s="23">
        <v>2.7914026171150002</v>
      </c>
      <c r="H420" s="23">
        <v>67.809307956029599</v>
      </c>
      <c r="I420" s="23">
        <v>11.487700795602958</v>
      </c>
      <c r="J420" s="23">
        <v>1.3434468457906308</v>
      </c>
      <c r="K420" s="23">
        <v>21.799605338914599</v>
      </c>
      <c r="L420" s="23">
        <v>203.20571570268999</v>
      </c>
      <c r="M420" s="23">
        <v>1.17246752E-4</v>
      </c>
      <c r="N420" s="24">
        <v>1.5702690000000001E-5</v>
      </c>
      <c r="O420" s="22">
        <v>2.4091669279344154</v>
      </c>
      <c r="P420" s="23">
        <v>2.4091669279344154</v>
      </c>
      <c r="Q420" s="23">
        <v>2.4091669279344154</v>
      </c>
      <c r="R420" s="24">
        <v>8.4232923234999993E-2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19.478846199999996</v>
      </c>
      <c r="P421" s="23">
        <v>19.478846199999996</v>
      </c>
      <c r="Q421" s="23">
        <v>19.478846199999996</v>
      </c>
      <c r="R421" s="24">
        <v>0.48697615500000002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261.66046699999993</v>
      </c>
      <c r="G423" s="23">
        <v>890.75904100000014</v>
      </c>
      <c r="H423" s="23">
        <v>779.41416099999981</v>
      </c>
      <c r="I423" s="23">
        <v>2226.8976000000002</v>
      </c>
      <c r="J423" s="23">
        <v>128.046615</v>
      </c>
      <c r="K423" s="23">
        <v>445.37951900000013</v>
      </c>
      <c r="L423" s="23">
        <v>2783.6219999999994</v>
      </c>
      <c r="M423" s="23">
        <v>8.3508649999999971</v>
      </c>
      <c r="N423" s="24">
        <v>3674.381038</v>
      </c>
      <c r="O423" s="22">
        <v>2.5398130000000001</v>
      </c>
      <c r="P423" s="23">
        <v>9.4665719999999975</v>
      </c>
      <c r="Q423" s="23">
        <v>120.06384199999998</v>
      </c>
      <c r="R423" s="24">
        <v>8.8893440000000018E-2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11.807845</v>
      </c>
      <c r="G427" s="23">
        <v>7.4668950000000001</v>
      </c>
      <c r="H427" s="23">
        <v>11.263857000000003</v>
      </c>
      <c r="I427" s="23">
        <v>26.347197000000005</v>
      </c>
      <c r="J427" s="23">
        <v>7.4668950000000001</v>
      </c>
      <c r="K427" s="23"/>
      <c r="L427" s="23">
        <v>3.7232089999999998</v>
      </c>
      <c r="M427" s="23"/>
      <c r="N427" s="24"/>
      <c r="O427" s="22">
        <v>1300.8874880000001</v>
      </c>
      <c r="P427" s="23">
        <v>1300.8874880000001</v>
      </c>
      <c r="Q427" s="23">
        <v>1300.8874880000001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6.601897000000001</v>
      </c>
      <c r="P429" s="17">
        <f t="shared" si="58"/>
        <v>9.095594000000002</v>
      </c>
      <c r="Q429" s="17">
        <f>SUM(Q430:Q432)</f>
        <v>12.366888999999997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6.601897000000001</v>
      </c>
      <c r="P430" s="35">
        <v>9.095594000000002</v>
      </c>
      <c r="Q430" s="35">
        <v>12.366888999999997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416.47373499999998</v>
      </c>
      <c r="G434" s="17">
        <v>728.82903299999987</v>
      </c>
      <c r="H434" s="17">
        <v>104.11843299999998</v>
      </c>
      <c r="I434" s="17">
        <v>1457.6580609999999</v>
      </c>
      <c r="J434" s="17"/>
      <c r="K434" s="17"/>
      <c r="L434" s="17">
        <v>6975.9350189999996</v>
      </c>
      <c r="M434" s="17">
        <v>312.355299</v>
      </c>
      <c r="N434" s="19">
        <v>187933.77178700006</v>
      </c>
      <c r="O434" s="16">
        <v>47998.597671000003</v>
      </c>
      <c r="P434" s="17">
        <v>50913.913798000009</v>
      </c>
      <c r="Q434" s="17">
        <v>51850.979700000011</v>
      </c>
      <c r="R434" s="19">
        <v>26831.320220000001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2.0847910000000001</v>
      </c>
      <c r="G436" s="17">
        <f t="shared" si="59"/>
        <v>0.77049999999999996</v>
      </c>
      <c r="H436" s="17">
        <f t="shared" si="59"/>
        <v>2.0771349999999997</v>
      </c>
      <c r="I436" s="17">
        <f t="shared" si="59"/>
        <v>1.9040360000000003</v>
      </c>
      <c r="J436" s="17">
        <f t="shared" si="59"/>
        <v>228.239688</v>
      </c>
      <c r="K436" s="17">
        <f t="shared" si="59"/>
        <v>2.65463</v>
      </c>
      <c r="L436" s="17">
        <f t="shared" si="59"/>
        <v>4.6000279999999982</v>
      </c>
      <c r="M436" s="17">
        <f t="shared" si="59"/>
        <v>3.0299190000000005</v>
      </c>
      <c r="N436" s="19">
        <f t="shared" si="59"/>
        <v>24.527341999999997</v>
      </c>
      <c r="O436" s="16">
        <f t="shared" si="59"/>
        <v>5.3153819999999996</v>
      </c>
      <c r="P436" s="17">
        <f t="shared" si="59"/>
        <v>5.3153819999999996</v>
      </c>
      <c r="Q436" s="17">
        <f>SUM(Q437:Q438)</f>
        <v>5.9066590000000003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2.0847910000000001</v>
      </c>
      <c r="G437" s="23">
        <v>0.77049999999999996</v>
      </c>
      <c r="H437" s="23">
        <v>2.0771349999999997</v>
      </c>
      <c r="I437" s="23">
        <v>1.9040360000000003</v>
      </c>
      <c r="J437" s="23">
        <v>228.239688</v>
      </c>
      <c r="K437" s="23">
        <v>2.65463</v>
      </c>
      <c r="L437" s="23">
        <v>4.6000279999999982</v>
      </c>
      <c r="M437" s="23">
        <v>3.0299190000000005</v>
      </c>
      <c r="N437" s="24">
        <v>24.527341999999997</v>
      </c>
      <c r="O437" s="22">
        <v>5.3153819999999996</v>
      </c>
      <c r="P437" s="23">
        <v>5.3153819999999996</v>
      </c>
      <c r="Q437" s="23">
        <v>5.9066590000000003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6.6138739999999991</v>
      </c>
      <c r="P440" s="17">
        <f t="shared" si="60"/>
        <v>6.6138739999999991</v>
      </c>
      <c r="Q440" s="17">
        <f>SUM(Q441:Q447)</f>
        <v>6.6138739999999991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1.2510569999999999</v>
      </c>
      <c r="P441" s="23">
        <v>1.2510569999999999</v>
      </c>
      <c r="Q441" s="23">
        <v>1.2510569999999999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2.851426</v>
      </c>
      <c r="P442" s="23">
        <v>2.851426</v>
      </c>
      <c r="Q442" s="23">
        <v>2.851426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2.5113910000000002</v>
      </c>
      <c r="P445" s="23">
        <v>2.5113910000000002</v>
      </c>
      <c r="Q445" s="23">
        <v>2.5113910000000002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709.73218357490441</v>
      </c>
      <c r="G449" s="27">
        <f t="shared" si="61"/>
        <v>1667.5542060157072</v>
      </c>
      <c r="H449" s="27">
        <f t="shared" si="61"/>
        <v>1081.6291366290404</v>
      </c>
      <c r="I449" s="27">
        <f t="shared" si="61"/>
        <v>3795.5442495590905</v>
      </c>
      <c r="J449" s="27">
        <f t="shared" si="61"/>
        <v>392.60093178984255</v>
      </c>
      <c r="K449" s="27">
        <f t="shared" si="61"/>
        <v>606.81614506619565</v>
      </c>
      <c r="L449" s="27">
        <f t="shared" si="61"/>
        <v>10358.727975087071</v>
      </c>
      <c r="M449" s="27">
        <f t="shared" si="61"/>
        <v>350.23864239439729</v>
      </c>
      <c r="N449" s="28">
        <f t="shared" si="61"/>
        <v>191737.30381825301</v>
      </c>
      <c r="O449" s="26">
        <f t="shared" si="61"/>
        <v>49381.190649093434</v>
      </c>
      <c r="P449" s="27">
        <f t="shared" si="61"/>
        <v>52306.392227567645</v>
      </c>
      <c r="Q449" s="27">
        <f t="shared" si="61"/>
        <v>53358.820289653915</v>
      </c>
      <c r="R449" s="28">
        <f t="shared" si="61"/>
        <v>26833.301743387299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1925.2631209999995</v>
      </c>
      <c r="P454" s="17">
        <f t="shared" si="63"/>
        <v>43881.265564000001</v>
      </c>
      <c r="Q454" s="17">
        <f>SUM(Q455:Q460)</f>
        <v>43881.265564000001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280.78752000000003</v>
      </c>
      <c r="P455" s="23">
        <v>7300.47552</v>
      </c>
      <c r="Q455" s="23">
        <v>7300.47552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1304.1679969999993</v>
      </c>
      <c r="P456" s="23">
        <v>28005.607800000009</v>
      </c>
      <c r="Q456" s="23">
        <v>28005.607800000009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6.557195000000001</v>
      </c>
      <c r="P457" s="23">
        <v>170.48707999999999</v>
      </c>
      <c r="Q457" s="23">
        <v>170.48707999999999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21.683880000000006</v>
      </c>
      <c r="P458" s="23">
        <v>563.78087999999991</v>
      </c>
      <c r="Q458" s="23">
        <v>563.78087999999991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114.74776900000002</v>
      </c>
      <c r="P459" s="23">
        <v>2710.6265240000002</v>
      </c>
      <c r="Q459" s="23">
        <v>2710.6265240000002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197.31875999999997</v>
      </c>
      <c r="P460" s="23">
        <v>5130.2877599999993</v>
      </c>
      <c r="Q460" s="23">
        <v>5130.2877599999993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2.199093</v>
      </c>
      <c r="G470" s="17">
        <f t="shared" si="65"/>
        <v>302.37523500000009</v>
      </c>
      <c r="H470" s="17">
        <f t="shared" si="65"/>
        <v>27.488657000000007</v>
      </c>
      <c r="I470" s="17">
        <f t="shared" si="65"/>
        <v>25.083400000000001</v>
      </c>
      <c r="J470" s="17">
        <f t="shared" si="65"/>
        <v>48.105148000000007</v>
      </c>
      <c r="K470" s="17">
        <f t="shared" si="65"/>
        <v>17.867628000000003</v>
      </c>
      <c r="L470" s="17">
        <f t="shared" si="65"/>
        <v>37.796907000000004</v>
      </c>
      <c r="M470" s="17">
        <f t="shared" si="65"/>
        <v>6.872167000000001</v>
      </c>
      <c r="N470" s="19">
        <f t="shared" si="65"/>
        <v>192.42060500000002</v>
      </c>
      <c r="O470" s="16">
        <f t="shared" si="65"/>
        <v>1855.4844000000001</v>
      </c>
      <c r="P470" s="17">
        <f t="shared" si="65"/>
        <v>1958.566865</v>
      </c>
      <c r="Q470" s="17">
        <f>SUM(Q471:Q475)</f>
        <v>1992.927688</v>
      </c>
      <c r="R470" s="19">
        <f t="shared" si="65"/>
        <v>171.80411100000001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2.199093</v>
      </c>
      <c r="G475" s="23">
        <v>302.37523500000009</v>
      </c>
      <c r="H475" s="23">
        <v>27.488657000000007</v>
      </c>
      <c r="I475" s="23">
        <v>25.083400000000001</v>
      </c>
      <c r="J475" s="23">
        <v>48.105148000000007</v>
      </c>
      <c r="K475" s="23">
        <v>17.867628000000003</v>
      </c>
      <c r="L475" s="23">
        <v>37.796907000000004</v>
      </c>
      <c r="M475" s="23">
        <v>6.872167000000001</v>
      </c>
      <c r="N475" s="24">
        <v>192.42060500000002</v>
      </c>
      <c r="O475" s="22">
        <v>1855.4844000000001</v>
      </c>
      <c r="P475" s="23">
        <v>1958.566865</v>
      </c>
      <c r="Q475" s="23">
        <v>1992.927688</v>
      </c>
      <c r="R475" s="24">
        <v>171.80411100000001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1749.8155479999994</v>
      </c>
      <c r="P520" s="17">
        <f t="shared" si="70"/>
        <v>11025.373099000002</v>
      </c>
      <c r="Q520" s="17">
        <f>SUM(Q521:Q524)</f>
        <v>44742.963815999996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1749.8155479999994</v>
      </c>
      <c r="P524" s="23">
        <v>11025.373099000002</v>
      </c>
      <c r="Q524" s="23">
        <v>44742.963815999996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2.199093</v>
      </c>
      <c r="G526" s="27">
        <f t="shared" si="71"/>
        <v>302.37523500000009</v>
      </c>
      <c r="H526" s="27">
        <f t="shared" si="71"/>
        <v>27.488657000000007</v>
      </c>
      <c r="I526" s="27">
        <f t="shared" si="71"/>
        <v>25.083400000000001</v>
      </c>
      <c r="J526" s="27">
        <f t="shared" si="71"/>
        <v>48.105148000000007</v>
      </c>
      <c r="K526" s="27">
        <f t="shared" si="71"/>
        <v>17.867628000000003</v>
      </c>
      <c r="L526" s="27">
        <f t="shared" si="71"/>
        <v>37.796907000000004</v>
      </c>
      <c r="M526" s="27">
        <f t="shared" si="71"/>
        <v>6.872167000000001</v>
      </c>
      <c r="N526" s="28">
        <f t="shared" si="71"/>
        <v>192.42060500000002</v>
      </c>
      <c r="O526" s="26">
        <f t="shared" si="71"/>
        <v>5530.5630689999989</v>
      </c>
      <c r="P526" s="27">
        <f t="shared" si="71"/>
        <v>56865.205528000006</v>
      </c>
      <c r="Q526" s="27">
        <f t="shared" si="71"/>
        <v>90617.157068</v>
      </c>
      <c r="R526" s="28">
        <f t="shared" si="71"/>
        <v>171.80411100000001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21788.792208000006</v>
      </c>
      <c r="P557" s="17">
        <f t="shared" si="75"/>
        <v>26630.746023999993</v>
      </c>
      <c r="Q557" s="17">
        <f>SUM(Q558:Q559)</f>
        <v>41156.607492999989</v>
      </c>
      <c r="R557" s="19">
        <f t="shared" si="75"/>
        <v>1960.9913059999999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17675.858478000006</v>
      </c>
      <c r="P558" s="23">
        <v>21603.827029999993</v>
      </c>
      <c r="Q558" s="23">
        <v>33387.732694999992</v>
      </c>
      <c r="R558" s="24">
        <v>1590.8272710000001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4112.9337300000007</v>
      </c>
      <c r="P559" s="23">
        <v>5026.9189940000006</v>
      </c>
      <c r="Q559" s="23">
        <v>7768.8747979999989</v>
      </c>
      <c r="R559" s="24">
        <v>370.16403499999984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21788.792208000006</v>
      </c>
      <c r="P653" s="27">
        <f t="shared" si="87"/>
        <v>26630.746023999993</v>
      </c>
      <c r="Q653" s="27">
        <f t="shared" si="87"/>
        <v>41156.607492999989</v>
      </c>
      <c r="R653" s="28">
        <f t="shared" si="87"/>
        <v>1960.9913059999999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2015&amp;CTOTAL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3.3391432176422788</v>
      </c>
      <c r="H4" s="188">
        <f t="shared" si="1"/>
        <v>193.6108590154073</v>
      </c>
      <c r="I4" s="188">
        <f t="shared" si="1"/>
        <v>314.17098875701237</v>
      </c>
      <c r="J4" s="188">
        <f t="shared" si="1"/>
        <v>109.05924351006948</v>
      </c>
      <c r="K4" s="188">
        <f t="shared" si="1"/>
        <v>102.79895412788362</v>
      </c>
      <c r="L4" s="188">
        <f t="shared" si="0"/>
        <v>719.64004463968831</v>
      </c>
      <c r="M4" s="189">
        <f t="shared" si="0"/>
        <v>2.7010825372349098E-2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2.3545764401853595</v>
      </c>
      <c r="H5" s="113">
        <v>0.34954657005241641</v>
      </c>
      <c r="I5" s="113">
        <v>18.257298715497608</v>
      </c>
      <c r="J5" s="113">
        <v>14.340014397951361</v>
      </c>
      <c r="K5" s="113">
        <v>0.75544195013718229</v>
      </c>
      <c r="L5" s="113">
        <v>33.70230079417675</v>
      </c>
      <c r="M5" s="24">
        <v>1.615774275921E-3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0.15069220967884817</v>
      </c>
      <c r="H6" s="113">
        <v>10.595053596750152</v>
      </c>
      <c r="I6" s="113">
        <v>0.65373665527797742</v>
      </c>
      <c r="J6" s="113">
        <v>0.36486646396854505</v>
      </c>
      <c r="K6" s="113">
        <v>0.53174525740766942</v>
      </c>
      <c r="L6" s="113">
        <v>12.145402095305062</v>
      </c>
      <c r="M6" s="24">
        <v>2.4729874652370698E-2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0.74845971287171154</v>
      </c>
      <c r="H7" s="113">
        <v>180.55743137843595</v>
      </c>
      <c r="I7" s="113">
        <v>288.8921002192842</v>
      </c>
      <c r="J7" s="113">
        <v>90.279753013311833</v>
      </c>
      <c r="K7" s="113">
        <v>72.224111391841959</v>
      </c>
      <c r="L7" s="113">
        <v>631.95339600285479</v>
      </c>
      <c r="M7" s="24">
        <v>6.649999999999999E-4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2.3859189834892002E-2</v>
      </c>
      <c r="H8" s="113">
        <v>1.915833380022895</v>
      </c>
      <c r="I8" s="113">
        <v>5.4057697373173248</v>
      </c>
      <c r="J8" s="113">
        <v>3.7961826127388631</v>
      </c>
      <c r="K8" s="113">
        <v>28.805671050422024</v>
      </c>
      <c r="L8" s="113">
        <v>39.923456725174482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6.1555665071467543E-2</v>
      </c>
      <c r="H9" s="113">
        <v>0.19299409014590679</v>
      </c>
      <c r="I9" s="113">
        <v>0.96208342963524751</v>
      </c>
      <c r="J9" s="113">
        <v>0.2784270220988882</v>
      </c>
      <c r="K9" s="113">
        <v>0.48198447807478767</v>
      </c>
      <c r="L9" s="113">
        <v>1.9154890221773204</v>
      </c>
      <c r="M9" s="24">
        <v>1.7644405740000002E-7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2.1330000000000003E-3</v>
      </c>
      <c r="G11" s="17">
        <f t="shared" ref="G11:K11" si="3">SUM(G12:G16)</f>
        <v>4.3592515971300004E-2</v>
      </c>
      <c r="H11" s="111">
        <f t="shared" si="3"/>
        <v>4.2675331771081444</v>
      </c>
      <c r="I11" s="111">
        <f t="shared" si="3"/>
        <v>6.8288682920582149</v>
      </c>
      <c r="J11" s="111">
        <f t="shared" si="3"/>
        <v>2.1340643714822161</v>
      </c>
      <c r="K11" s="111">
        <f t="shared" si="3"/>
        <v>1.7073348641462158</v>
      </c>
      <c r="L11" s="111">
        <f t="shared" si="2"/>
        <v>14.937800704794791</v>
      </c>
      <c r="M11" s="112">
        <f t="shared" si="2"/>
        <v>3.0000000000000001E-6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2.1330000000000003E-3</v>
      </c>
      <c r="G14" s="23">
        <v>4.3592515971300004E-2</v>
      </c>
      <c r="H14" s="113">
        <v>4.2675331771081444</v>
      </c>
      <c r="I14" s="113">
        <v>6.8288682920582149</v>
      </c>
      <c r="J14" s="113">
        <v>2.1340643714822161</v>
      </c>
      <c r="K14" s="113">
        <v>1.7073348641462158</v>
      </c>
      <c r="L14" s="113">
        <v>14.937800704794791</v>
      </c>
      <c r="M14" s="24">
        <v>3.0000000000000001E-6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2.02396535936318E-2</v>
      </c>
      <c r="H18" s="111">
        <f t="shared" si="5"/>
        <v>0.11265181294993001</v>
      </c>
      <c r="I18" s="111">
        <f t="shared" si="5"/>
        <v>0.25458919733042629</v>
      </c>
      <c r="J18" s="111">
        <f t="shared" si="5"/>
        <v>0.142217402329743</v>
      </c>
      <c r="K18" s="111">
        <f t="shared" si="5"/>
        <v>0.5534433151218302</v>
      </c>
      <c r="L18" s="111">
        <f t="shared" si="4"/>
        <v>1.0629017025941279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5.7374734390256039E-4</v>
      </c>
      <c r="H19" s="113">
        <v>2.8883500385960001E-4</v>
      </c>
      <c r="I19" s="113">
        <v>1.3413261914316001E-3</v>
      </c>
      <c r="J19" s="113">
        <v>2.7242970991999999E-4</v>
      </c>
      <c r="K19" s="113">
        <v>2.7242970991999999E-4</v>
      </c>
      <c r="L19" s="113">
        <v>2.1750140027596001E-3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5.6194882085550645E-3</v>
      </c>
      <c r="H20" s="113">
        <v>8.3494807445350008E-3</v>
      </c>
      <c r="I20" s="113">
        <v>2.18701706675444E-2</v>
      </c>
      <c r="J20" s="113">
        <v>9.7159244501539999E-3</v>
      </c>
      <c r="K20" s="113">
        <v>9.7159244501539999E-3</v>
      </c>
      <c r="L20" s="113">
        <v>4.9651452561123598E-2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1.7602695E-3</v>
      </c>
      <c r="H21" s="113">
        <v>3.9048425836999995E-4</v>
      </c>
      <c r="I21" s="113">
        <v>3.2686256790000002E-3</v>
      </c>
      <c r="J21" s="113">
        <v>3.7368674862999998E-4</v>
      </c>
      <c r="K21" s="113">
        <v>3.7368674862999998E-4</v>
      </c>
      <c r="L21" s="113">
        <v>4.4064834346299996E-3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3.1763689905754101E-2</v>
      </c>
      <c r="I22" s="113">
        <v>8.9618900423959799E-2</v>
      </c>
      <c r="J22" s="113">
        <v>6.2960109940163406E-2</v>
      </c>
      <c r="K22" s="113">
        <v>0.47418602273225058</v>
      </c>
      <c r="L22" s="113">
        <v>0.65852868038005474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1.2286148541174173E-2</v>
      </c>
      <c r="H24" s="113">
        <v>7.1859323037411313E-2</v>
      </c>
      <c r="I24" s="113">
        <v>0.13849017436849048</v>
      </c>
      <c r="J24" s="113">
        <v>6.8895251480875594E-2</v>
      </c>
      <c r="K24" s="113">
        <v>6.8895251480875594E-2</v>
      </c>
      <c r="L24" s="113">
        <v>0.34814007221555998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50.153214561440002</v>
      </c>
      <c r="I26" s="111">
        <f t="shared" si="7"/>
        <v>0.61287023904000004</v>
      </c>
      <c r="J26" s="111">
        <f t="shared" si="7"/>
        <v>0.183861071712</v>
      </c>
      <c r="K26" s="111">
        <f t="shared" si="7"/>
        <v>0.12257404780800001</v>
      </c>
      <c r="L26" s="111">
        <f t="shared" si="6"/>
        <v>51.072519919999998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50.153214561440002</v>
      </c>
      <c r="I32" s="113">
        <v>0.61287023904000004</v>
      </c>
      <c r="J32" s="113">
        <v>0.183861071712</v>
      </c>
      <c r="K32" s="113">
        <v>0.12257404780800001</v>
      </c>
      <c r="L32" s="113">
        <v>51.072519919999998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2.2928246039529494E-2</v>
      </c>
      <c r="G35" s="17">
        <f t="shared" ref="G35:K35" si="9">SUM(G36:G41)</f>
        <v>0.46036236589301821</v>
      </c>
      <c r="H35" s="111">
        <f t="shared" si="9"/>
        <v>45.635249102012821</v>
      </c>
      <c r="I35" s="111">
        <f t="shared" si="9"/>
        <v>73.02834388384764</v>
      </c>
      <c r="J35" s="111">
        <f t="shared" si="9"/>
        <v>22.822564700229766</v>
      </c>
      <c r="K35" s="111">
        <f t="shared" si="9"/>
        <v>18.25958280518978</v>
      </c>
      <c r="L35" s="111">
        <f t="shared" si="8"/>
        <v>159.74574049128478</v>
      </c>
      <c r="M35" s="112">
        <f t="shared" si="8"/>
        <v>1.3271995699999999E-9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2.2813999999999994E-2</v>
      </c>
      <c r="G38" s="23">
        <v>0.45762006365695779</v>
      </c>
      <c r="H38" s="113">
        <v>45.631284255347524</v>
      </c>
      <c r="I38" s="113">
        <v>73.009888383016232</v>
      </c>
      <c r="J38" s="113">
        <v>22.817306383016195</v>
      </c>
      <c r="K38" s="113">
        <v>18.254344383016196</v>
      </c>
      <c r="L38" s="113">
        <v>159.71282340439177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7.8051645617854902E-4</v>
      </c>
      <c r="H39" s="113">
        <v>8.7417842959999987E-4</v>
      </c>
      <c r="I39" s="113">
        <v>1.3112676443999998E-3</v>
      </c>
      <c r="J39" s="113">
        <v>1.3112676443999998E-3</v>
      </c>
      <c r="K39" s="113">
        <v>1.3112676443999998E-3</v>
      </c>
      <c r="L39" s="113">
        <v>4.8079813628000012E-3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1.1314336177779999E-4</v>
      </c>
      <c r="G40" s="23">
        <v>9.9853798625164207E-4</v>
      </c>
      <c r="H40" s="113">
        <v>2.0066642470750002E-3</v>
      </c>
      <c r="I40" s="113">
        <v>1.5438888699493402E-2</v>
      </c>
      <c r="J40" s="113">
        <v>2.3285529916707002E-3</v>
      </c>
      <c r="K40" s="113">
        <v>2.3099639351274993E-3</v>
      </c>
      <c r="L40" s="113">
        <v>2.2084069865702501E-2</v>
      </c>
      <c r="M40" s="24">
        <v>1.2665298699999998E-9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1.1026777517E-6</v>
      </c>
      <c r="G41" s="23">
        <v>9.6324779363019669E-4</v>
      </c>
      <c r="H41" s="113">
        <v>1.0840039886245E-3</v>
      </c>
      <c r="I41" s="113">
        <v>1.7053444875258E-3</v>
      </c>
      <c r="J41" s="113">
        <v>1.6184965774985998E-3</v>
      </c>
      <c r="K41" s="113">
        <v>1.6171905940580999E-3</v>
      </c>
      <c r="L41" s="113">
        <v>6.0250356644991994E-3</v>
      </c>
      <c r="M41" s="24">
        <v>6.0669700000000004E-11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2.5061246039529493E-2</v>
      </c>
      <c r="G43" s="27">
        <f t="shared" ref="G43:K43" si="11">SUM(G35,G26,G18,G11,G4)</f>
        <v>3.8633377531002289</v>
      </c>
      <c r="H43" s="114">
        <f t="shared" si="11"/>
        <v>293.7795076689182</v>
      </c>
      <c r="I43" s="114">
        <f t="shared" si="11"/>
        <v>394.89566036928863</v>
      </c>
      <c r="J43" s="114">
        <f t="shared" si="11"/>
        <v>134.34195105582319</v>
      </c>
      <c r="K43" s="114">
        <f t="shared" si="11"/>
        <v>123.44188916014944</v>
      </c>
      <c r="L43" s="114">
        <f t="shared" si="10"/>
        <v>946.45900745836207</v>
      </c>
      <c r="M43" s="28">
        <f t="shared" si="10"/>
        <v>2.7013826699548667E-2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2.4422946316597791E-2</v>
      </c>
      <c r="G48" s="17">
        <f t="shared" ref="G48:M48" si="13">SUM(G49:G54)</f>
        <v>0.84091638773980226</v>
      </c>
      <c r="H48" s="111">
        <f t="shared" si="13"/>
        <v>83.502048106274117</v>
      </c>
      <c r="I48" s="111">
        <f t="shared" si="13"/>
        <v>141.95357731909473</v>
      </c>
      <c r="J48" s="111">
        <f t="shared" si="13"/>
        <v>61.939736623278442</v>
      </c>
      <c r="K48" s="111">
        <f t="shared" si="13"/>
        <v>54.665257064425731</v>
      </c>
      <c r="L48" s="111">
        <f t="shared" si="13"/>
        <v>342.0606191130729</v>
      </c>
      <c r="M48" s="112">
        <f t="shared" si="13"/>
        <v>0.22855499999999998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2.4415999999999993E-2</v>
      </c>
      <c r="G51" s="23">
        <v>0.837700559915311</v>
      </c>
      <c r="H51" s="113">
        <v>83.494756435553754</v>
      </c>
      <c r="I51" s="113">
        <v>141.9121418274155</v>
      </c>
      <c r="J51" s="113">
        <v>61.929279140468978</v>
      </c>
      <c r="K51" s="113">
        <v>54.654397207659748</v>
      </c>
      <c r="L51" s="113">
        <v>341.99057461109788</v>
      </c>
      <c r="M51" s="24">
        <v>0.22855499999999998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1.9999999999999999E-6</v>
      </c>
      <c r="G52" s="23">
        <v>2.0196972466657525E-3</v>
      </c>
      <c r="H52" s="113">
        <v>2.259402288294667E-3</v>
      </c>
      <c r="I52" s="113">
        <v>3.6675717931951308E-3</v>
      </c>
      <c r="J52" s="113">
        <v>3.3627463447986942E-3</v>
      </c>
      <c r="K52" s="113">
        <v>3.358162503469425E-3</v>
      </c>
      <c r="L52" s="113">
        <v>1.2647882929757933E-2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4.9463165978000001E-6</v>
      </c>
      <c r="G53" s="23">
        <v>1.1961305778255384E-3</v>
      </c>
      <c r="H53" s="113">
        <v>5.0322684320784194E-3</v>
      </c>
      <c r="I53" s="113">
        <v>3.7767919886046122E-2</v>
      </c>
      <c r="J53" s="113">
        <v>7.0947364646640919E-3</v>
      </c>
      <c r="K53" s="113">
        <v>7.5016942625175083E-3</v>
      </c>
      <c r="L53" s="113">
        <v>5.7396619045305936E-2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0.52791599999999994</v>
      </c>
      <c r="G56" s="17">
        <f t="shared" ref="G56:M56" si="15">SUM(G57:G61)</f>
        <v>62.224833654859616</v>
      </c>
      <c r="H56" s="111">
        <f t="shared" si="15"/>
        <v>11648.35655418991</v>
      </c>
      <c r="I56" s="111">
        <f t="shared" si="15"/>
        <v>10829.236397735775</v>
      </c>
      <c r="J56" s="111">
        <f t="shared" si="15"/>
        <v>4103.9477680677292</v>
      </c>
      <c r="K56" s="111">
        <f t="shared" si="15"/>
        <v>6516.1716567647172</v>
      </c>
      <c r="L56" s="111">
        <f t="shared" si="15"/>
        <v>33097.712376758114</v>
      </c>
      <c r="M56" s="112">
        <f t="shared" si="15"/>
        <v>0.72693399999999964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0.15530800000000003</v>
      </c>
      <c r="G58" s="23">
        <v>11.550108122043254</v>
      </c>
      <c r="H58" s="113">
        <v>2927.263836327676</v>
      </c>
      <c r="I58" s="113">
        <v>2810.685795203186</v>
      </c>
      <c r="J58" s="113">
        <v>1072.7132529849096</v>
      </c>
      <c r="K58" s="113">
        <v>1403.818479297043</v>
      </c>
      <c r="L58" s="113">
        <v>8214.4813638128144</v>
      </c>
      <c r="M58" s="24">
        <v>0.72299699999999967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0.37260799999999988</v>
      </c>
      <c r="G61" s="23">
        <v>50.67472553281636</v>
      </c>
      <c r="H61" s="113">
        <v>8721.0927178622333</v>
      </c>
      <c r="I61" s="113">
        <v>8018.5506025325894</v>
      </c>
      <c r="J61" s="113">
        <v>3031.2345150828196</v>
      </c>
      <c r="K61" s="113">
        <v>5112.353177467674</v>
      </c>
      <c r="L61" s="113">
        <v>24883.2310129453</v>
      </c>
      <c r="M61" s="24">
        <v>3.9369999999999995E-3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1.8846999999999996E-2</v>
      </c>
      <c r="G63" s="17">
        <f t="shared" ref="G63:M63" si="17">SUM(G64:G68)</f>
        <v>0.31717533603612913</v>
      </c>
      <c r="H63" s="111">
        <f t="shared" si="17"/>
        <v>28.919031432137459</v>
      </c>
      <c r="I63" s="111">
        <f t="shared" si="17"/>
        <v>46.607647630680908</v>
      </c>
      <c r="J63" s="111">
        <f t="shared" si="17"/>
        <v>14.605137502601707</v>
      </c>
      <c r="K63" s="111">
        <f t="shared" si="17"/>
        <v>11.738114660073904</v>
      </c>
      <c r="L63" s="111">
        <f t="shared" si="17"/>
        <v>101.869931225494</v>
      </c>
      <c r="M63" s="112">
        <f t="shared" si="17"/>
        <v>4.1068999999999994E-2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1.4466999999999997E-2</v>
      </c>
      <c r="G65" s="23">
        <v>0.29745417807245633</v>
      </c>
      <c r="H65" s="113">
        <v>28.881182745136471</v>
      </c>
      <c r="I65" s="113">
        <v>46.308842206988899</v>
      </c>
      <c r="J65" s="113">
        <v>14.571272887916612</v>
      </c>
      <c r="K65" s="113">
        <v>11.708234117704704</v>
      </c>
      <c r="L65" s="113">
        <v>101.4695319577467</v>
      </c>
      <c r="M65" s="24">
        <v>4.1068999999999994E-2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4.3799999999999993E-3</v>
      </c>
      <c r="G67" s="23">
        <v>1.9721157963672822E-2</v>
      </c>
      <c r="H67" s="113">
        <v>3.784868700098825E-2</v>
      </c>
      <c r="I67" s="113">
        <v>0.29880542369201257</v>
      </c>
      <c r="J67" s="113">
        <v>3.3864614685094739E-2</v>
      </c>
      <c r="K67" s="113">
        <v>2.9880542369201249E-2</v>
      </c>
      <c r="L67" s="113">
        <v>0.40039926774729678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0.57118594631659769</v>
      </c>
      <c r="G70" s="27">
        <f t="shared" ref="G70:M70" si="19">SUM(G63,G56,G48)</f>
        <v>63.382925378635548</v>
      </c>
      <c r="H70" s="114">
        <f t="shared" si="19"/>
        <v>11760.777633728321</v>
      </c>
      <c r="I70" s="114">
        <f t="shared" si="19"/>
        <v>11017.79762268555</v>
      </c>
      <c r="J70" s="114">
        <f t="shared" si="19"/>
        <v>4180.4926421936098</v>
      </c>
      <c r="K70" s="114">
        <f t="shared" si="19"/>
        <v>6582.5750284892165</v>
      </c>
      <c r="L70" s="114">
        <f t="shared" si="19"/>
        <v>33541.642927096684</v>
      </c>
      <c r="M70" s="28">
        <f t="shared" si="19"/>
        <v>0.99655799999999961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0.38306992625666469</v>
      </c>
      <c r="G75" s="17">
        <f t="shared" ref="G75:M75" si="21">SUM(G76:G81)</f>
        <v>5.3439948940839601</v>
      </c>
      <c r="H75" s="111">
        <f t="shared" si="21"/>
        <v>359.66850018261118</v>
      </c>
      <c r="I75" s="111">
        <f t="shared" si="21"/>
        <v>518.16949073167018</v>
      </c>
      <c r="J75" s="111">
        <f t="shared" si="21"/>
        <v>169.10871111381022</v>
      </c>
      <c r="K75" s="111">
        <f t="shared" si="21"/>
        <v>139.82849653942199</v>
      </c>
      <c r="L75" s="111">
        <f t="shared" si="21"/>
        <v>1186.7751987083161</v>
      </c>
      <c r="M75" s="112">
        <f t="shared" si="21"/>
        <v>0.13249963292086589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0.23194828283052146</v>
      </c>
      <c r="G77" s="39">
        <v>1.9453702405187283</v>
      </c>
      <c r="H77" s="120">
        <v>41.837630540336299</v>
      </c>
      <c r="I77" s="120">
        <v>1.8689525086427925</v>
      </c>
      <c r="J77" s="120">
        <v>0.78797026492582922</v>
      </c>
      <c r="K77" s="120">
        <v>1.4278411254293739</v>
      </c>
      <c r="L77" s="120">
        <v>45.922394579348122</v>
      </c>
      <c r="M77" s="40">
        <v>0.13072919058584159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0.1496026337623296</v>
      </c>
      <c r="G78" s="39">
        <v>3.253418742546021</v>
      </c>
      <c r="H78" s="120">
        <v>317.67342203816571</v>
      </c>
      <c r="I78" s="120">
        <v>515.60843668534653</v>
      </c>
      <c r="J78" s="120">
        <v>168.09796786609081</v>
      </c>
      <c r="K78" s="120">
        <v>138.17420546676775</v>
      </c>
      <c r="L78" s="120">
        <v>1139.5540320571595</v>
      </c>
      <c r="M78" s="40">
        <v>1.7704423293146998E-3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9.8900000000000008E-4</v>
      </c>
      <c r="G79" s="39">
        <v>0.10142620759954131</v>
      </c>
      <c r="H79" s="120">
        <v>9.1191547243199958E-2</v>
      </c>
      <c r="I79" s="120">
        <v>0.19326668091479995</v>
      </c>
      <c r="J79" s="120">
        <v>0.1314415378148</v>
      </c>
      <c r="K79" s="120">
        <v>0.13051183641480005</v>
      </c>
      <c r="L79" s="120">
        <v>0.54641160238760011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5.3000966381360013E-4</v>
      </c>
      <c r="G80" s="39">
        <v>4.3779703419669795E-2</v>
      </c>
      <c r="H80" s="120">
        <v>6.625605686593479E-2</v>
      </c>
      <c r="I80" s="120">
        <v>0.49883485676609218</v>
      </c>
      <c r="J80" s="120">
        <v>9.1331444978768841E-2</v>
      </c>
      <c r="K80" s="120">
        <v>9.5938110810068256E-2</v>
      </c>
      <c r="L80" s="120">
        <v>0.752360469420849</v>
      </c>
      <c r="M80" s="40">
        <v>5.7095999999999998E-12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1.9913708800000001E-3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1.9913708800000001E-3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8.1189000000000011E-2</v>
      </c>
      <c r="G88" s="17">
        <f t="shared" ref="G88:M88" si="25">SUM(G89:G114)</f>
        <v>1.5375479230752238</v>
      </c>
      <c r="H88" s="111">
        <f t="shared" si="25"/>
        <v>1.2111826285278762</v>
      </c>
      <c r="I88" s="111">
        <f t="shared" si="25"/>
        <v>5.0584966104194447</v>
      </c>
      <c r="J88" s="111">
        <f t="shared" si="25"/>
        <v>1.4002174910051994</v>
      </c>
      <c r="K88" s="111">
        <f t="shared" si="25"/>
        <v>0.79559343304007846</v>
      </c>
      <c r="L88" s="111">
        <f t="shared" si="25"/>
        <v>8.4654901540531373</v>
      </c>
      <c r="M88" s="112">
        <f t="shared" si="25"/>
        <v>8.9650294841897502E-2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>
        <v>8.4358020665171493E-2</v>
      </c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0.99299900005894515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8.1189000000000011E-2</v>
      </c>
      <c r="G99" s="39">
        <v>0.48980850727625852</v>
      </c>
      <c r="H99" s="120">
        <v>1.1472196450000001</v>
      </c>
      <c r="I99" s="120">
        <v>4.9418692400000044</v>
      </c>
      <c r="J99" s="120">
        <v>1.359014041</v>
      </c>
      <c r="K99" s="120">
        <v>0.75892991900000084</v>
      </c>
      <c r="L99" s="120">
        <v>8.2070328450000094</v>
      </c>
      <c r="M99" s="40">
        <v>5.2919999999999998E-3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4.965892843000002E-2</v>
      </c>
      <c r="H107" s="120">
        <v>6.3803440000000003E-2</v>
      </c>
      <c r="I107" s="120">
        <v>0.10590303000000001</v>
      </c>
      <c r="J107" s="120">
        <v>3.1147950000000001E-2</v>
      </c>
      <c r="K107" s="120">
        <v>2.4918360000000001E-2</v>
      </c>
      <c r="L107" s="120">
        <v>0.22577277999999998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1.0810000000000001E-8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5.0814765000201404E-3</v>
      </c>
      <c r="H114" s="120">
        <v>1.5954352787609998E-4</v>
      </c>
      <c r="I114" s="120">
        <v>1.07243404194401E-2</v>
      </c>
      <c r="J114" s="120">
        <v>1.00555000051994E-2</v>
      </c>
      <c r="K114" s="120">
        <v>1.17451540400776E-2</v>
      </c>
      <c r="L114" s="120">
        <v>3.26845290531287E-2</v>
      </c>
      <c r="M114" s="40">
        <v>2.7417672600000002E-7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0.46425892625666471</v>
      </c>
      <c r="G116" s="42">
        <f t="shared" ref="G116:M116" si="27">SUM(G88,G83,G75)</f>
        <v>6.8835341880391834</v>
      </c>
      <c r="H116" s="122">
        <f t="shared" si="27"/>
        <v>360.87968281113905</v>
      </c>
      <c r="I116" s="122">
        <f t="shared" si="27"/>
        <v>523.22798734208959</v>
      </c>
      <c r="J116" s="122">
        <f t="shared" si="27"/>
        <v>170.50892860481542</v>
      </c>
      <c r="K116" s="122">
        <f t="shared" si="27"/>
        <v>140.62408997246206</v>
      </c>
      <c r="L116" s="122">
        <f t="shared" si="27"/>
        <v>1195.2406888623693</v>
      </c>
      <c r="M116" s="43">
        <f t="shared" si="27"/>
        <v>0.22214992776276338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1.7721419754214071E-4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1.7721419754214071E-4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0.16646415000000001</v>
      </c>
      <c r="G128" s="17">
        <f t="shared" ref="G128:M128" si="31">SUM(G129:G138)</f>
        <v>66.026382479999995</v>
      </c>
      <c r="H128" s="111">
        <f t="shared" si="31"/>
        <v>713.34239704000004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10000.895458952</v>
      </c>
      <c r="M128" s="112">
        <f t="shared" si="31"/>
        <v>26.021377849999997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713.34239704000004</v>
      </c>
      <c r="I129" s="120"/>
      <c r="J129" s="120"/>
      <c r="K129" s="120"/>
      <c r="L129" s="120">
        <v>713.34239704000004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4228.7089966000003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1.1228685119999999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30.626382479999997</v>
      </c>
      <c r="H135" s="120"/>
      <c r="I135" s="120"/>
      <c r="J135" s="120"/>
      <c r="K135" s="120"/>
      <c r="L135" s="120">
        <v>4900.2211968000001</v>
      </c>
      <c r="M135" s="40">
        <v>25.521985399999998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0.16646415000000001</v>
      </c>
      <c r="G137" s="39">
        <v>35.4</v>
      </c>
      <c r="H137" s="120"/>
      <c r="I137" s="120"/>
      <c r="J137" s="120"/>
      <c r="K137" s="120"/>
      <c r="L137" s="120">
        <v>157.5</v>
      </c>
      <c r="M137" s="40">
        <v>0.49939244999999999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13.828648124800001</v>
      </c>
      <c r="H140" s="111">
        <f t="shared" si="33"/>
        <v>1159.1199099999999</v>
      </c>
      <c r="I140" s="111">
        <f t="shared" si="33"/>
        <v>1147.46246</v>
      </c>
      <c r="J140" s="111">
        <f t="shared" si="33"/>
        <v>1147.46246</v>
      </c>
      <c r="K140" s="111">
        <f t="shared" si="33"/>
        <v>142.00698199999999</v>
      </c>
      <c r="L140" s="111">
        <f t="shared" si="33"/>
        <v>3596.0518119999997</v>
      </c>
      <c r="M140" s="112">
        <f t="shared" si="33"/>
        <v>1.1896407290000002E-3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1159.1199099999999</v>
      </c>
      <c r="I141" s="120">
        <v>1147.46246</v>
      </c>
      <c r="J141" s="120">
        <v>1147.46246</v>
      </c>
      <c r="K141" s="120">
        <v>142.00698199999999</v>
      </c>
      <c r="L141" s="120">
        <v>3596.0518119999997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13.828648124800001</v>
      </c>
      <c r="H149" s="120"/>
      <c r="I149" s="120"/>
      <c r="J149" s="120"/>
      <c r="K149" s="120"/>
      <c r="L149" s="120"/>
      <c r="M149" s="40">
        <v>1.1896407290000002E-3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0.16646415000000001</v>
      </c>
      <c r="G238" s="42">
        <f t="shared" ref="G238:M238" si="43">SUM(G228,G204,G173,G155,G140,G128,G121,G236)</f>
        <v>79.855207818997528</v>
      </c>
      <c r="H238" s="122">
        <f t="shared" si="43"/>
        <v>1872.4623070399998</v>
      </c>
      <c r="I238" s="122">
        <f t="shared" si="43"/>
        <v>1147.46246</v>
      </c>
      <c r="J238" s="122">
        <f t="shared" si="43"/>
        <v>1147.46246</v>
      </c>
      <c r="K238" s="122">
        <f t="shared" si="43"/>
        <v>142.00698199999999</v>
      </c>
      <c r="L238" s="122">
        <f t="shared" si="43"/>
        <v>13596.947270952</v>
      </c>
      <c r="M238" s="43">
        <f t="shared" si="43"/>
        <v>26.022567490728996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1.2568500000000005</v>
      </c>
      <c r="I313" s="111">
        <f t="shared" si="65"/>
        <v>0.63441000000000014</v>
      </c>
      <c r="J313" s="111">
        <f t="shared" si="65"/>
        <v>0.63441000000000014</v>
      </c>
      <c r="K313" s="111">
        <f t="shared" si="65"/>
        <v>0.63441000000000014</v>
      </c>
      <c r="L313" s="111">
        <f t="shared" si="65"/>
        <v>3.1600800000000016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1.2568500000000005</v>
      </c>
      <c r="I319" s="113">
        <v>0.63441000000000014</v>
      </c>
      <c r="J319" s="113">
        <v>0.63441000000000014</v>
      </c>
      <c r="K319" s="113">
        <v>0.63441000000000014</v>
      </c>
      <c r="L319" s="113">
        <v>3.1600800000000016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575.5351639999999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575.5351639999999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7.4115000000000014E-3</v>
      </c>
      <c r="H336" s="111">
        <f t="shared" si="69"/>
        <v>8.2267649999999986</v>
      </c>
      <c r="I336" s="111">
        <f t="shared" si="69"/>
        <v>3.3351749999999991</v>
      </c>
      <c r="J336" s="111">
        <f t="shared" si="69"/>
        <v>3.3351749999999991</v>
      </c>
      <c r="K336" s="111">
        <f t="shared" si="69"/>
        <v>3.3351749999999991</v>
      </c>
      <c r="L336" s="111">
        <f t="shared" si="69"/>
        <v>18.232290000000003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7.4115000000000014E-3</v>
      </c>
      <c r="H338" s="113">
        <v>8.2267649999999986</v>
      </c>
      <c r="I338" s="113">
        <v>3.3351749999999991</v>
      </c>
      <c r="J338" s="113">
        <v>3.3351749999999991</v>
      </c>
      <c r="K338" s="113">
        <v>3.3351749999999991</v>
      </c>
      <c r="L338" s="113">
        <v>18.232290000000003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7.4115000000000014E-3</v>
      </c>
      <c r="H341" s="114">
        <f t="shared" si="71"/>
        <v>9.4836149999999986</v>
      </c>
      <c r="I341" s="114">
        <f t="shared" si="71"/>
        <v>3.9695849999999995</v>
      </c>
      <c r="J341" s="114">
        <f t="shared" si="71"/>
        <v>3.9695849999999995</v>
      </c>
      <c r="K341" s="114">
        <f t="shared" si="71"/>
        <v>3.9695849999999995</v>
      </c>
      <c r="L341" s="114">
        <f t="shared" si="71"/>
        <v>21.392370000000003</v>
      </c>
      <c r="M341" s="28">
        <f t="shared" si="71"/>
        <v>575.5351639999999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11.169429411500001</v>
      </c>
      <c r="H346" s="111">
        <f t="shared" si="73"/>
        <v>440.82365222599992</v>
      </c>
      <c r="I346" s="111">
        <f t="shared" si="73"/>
        <v>494.45998972070009</v>
      </c>
      <c r="J346" s="111">
        <f t="shared" si="73"/>
        <v>386.23745728519998</v>
      </c>
      <c r="K346" s="111">
        <f t="shared" si="73"/>
        <v>416.44391895910007</v>
      </c>
      <c r="L346" s="111">
        <f t="shared" si="73"/>
        <v>1737.9650181927996</v>
      </c>
      <c r="M346" s="112">
        <f t="shared" si="73"/>
        <v>2.2342919999999999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5.2788526136999998</v>
      </c>
      <c r="H347" s="113">
        <v>200.65491101209994</v>
      </c>
      <c r="I347" s="113">
        <v>225.11981750670003</v>
      </c>
      <c r="J347" s="113">
        <v>175.85369940059999</v>
      </c>
      <c r="K347" s="113">
        <v>189.37114202420005</v>
      </c>
      <c r="L347" s="113">
        <v>790.99956994419972</v>
      </c>
      <c r="M347" s="24">
        <v>1.0559879999999999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1.9691513099</v>
      </c>
      <c r="H348" s="113">
        <v>75.407830397500007</v>
      </c>
      <c r="I348" s="113">
        <v>84.594209203200009</v>
      </c>
      <c r="J348" s="113">
        <v>66.066072168899979</v>
      </c>
      <c r="K348" s="113">
        <v>71.256810569500004</v>
      </c>
      <c r="L348" s="113">
        <v>297.32492233939996</v>
      </c>
      <c r="M348" s="24">
        <v>0.39390399999999998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3.9214254879000014</v>
      </c>
      <c r="H349" s="113">
        <v>164.76091081640001</v>
      </c>
      <c r="I349" s="113">
        <v>184.74596301080004</v>
      </c>
      <c r="J349" s="113">
        <v>144.31768571570001</v>
      </c>
      <c r="K349" s="113">
        <v>155.81596636539999</v>
      </c>
      <c r="L349" s="113">
        <v>649.64052590919994</v>
      </c>
      <c r="M349" s="24">
        <v>0.78439999999999999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1.1603116480000002</v>
      </c>
      <c r="H351" s="111">
        <f t="shared" si="75"/>
        <v>41.643055375499998</v>
      </c>
      <c r="I351" s="111">
        <f t="shared" si="75"/>
        <v>46.776181085699996</v>
      </c>
      <c r="J351" s="111">
        <f t="shared" si="75"/>
        <v>36.577507257000001</v>
      </c>
      <c r="K351" s="111">
        <f t="shared" si="75"/>
        <v>38.959909258099998</v>
      </c>
      <c r="L351" s="111">
        <f t="shared" si="75"/>
        <v>163.95665297469998</v>
      </c>
      <c r="M351" s="112">
        <f t="shared" si="75"/>
        <v>0.24066900000000002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0.49311928890000006</v>
      </c>
      <c r="H352" s="113">
        <v>17.598117956099998</v>
      </c>
      <c r="I352" s="113">
        <v>19.786748107399998</v>
      </c>
      <c r="J352" s="113">
        <v>15.450648016400004</v>
      </c>
      <c r="K352" s="113">
        <v>16.496769582999999</v>
      </c>
      <c r="L352" s="113">
        <v>69.332283662199998</v>
      </c>
      <c r="M352" s="24">
        <v>0.103799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0.19124627010000006</v>
      </c>
      <c r="H353" s="113">
        <v>6.8201774570999998</v>
      </c>
      <c r="I353" s="113">
        <v>7.6693099904000004</v>
      </c>
      <c r="J353" s="113">
        <v>5.9876480694999987</v>
      </c>
      <c r="K353" s="113">
        <v>6.3946847635000008</v>
      </c>
      <c r="L353" s="113">
        <v>26.871820279800001</v>
      </c>
      <c r="M353" s="24">
        <v>4.0321999999999997E-2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0.47594608899999996</v>
      </c>
      <c r="H354" s="113">
        <v>17.224759962300002</v>
      </c>
      <c r="I354" s="113">
        <v>19.3201229879</v>
      </c>
      <c r="J354" s="113">
        <v>15.139211171099999</v>
      </c>
      <c r="K354" s="113">
        <v>16.068454911600003</v>
      </c>
      <c r="L354" s="113">
        <v>67.752549032699989</v>
      </c>
      <c r="M354" s="24">
        <v>9.6548000000000023E-2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1.1630860583</v>
      </c>
      <c r="H356" s="111">
        <f t="shared" si="77"/>
        <v>25.970354739399994</v>
      </c>
      <c r="I356" s="111">
        <f t="shared" si="77"/>
        <v>157.26492592460002</v>
      </c>
      <c r="J356" s="111">
        <f t="shared" si="77"/>
        <v>175.73273373999996</v>
      </c>
      <c r="K356" s="111">
        <f t="shared" si="77"/>
        <v>40.3983295962</v>
      </c>
      <c r="L356" s="111">
        <f t="shared" si="77"/>
        <v>399.36634400010007</v>
      </c>
      <c r="M356" s="112">
        <f t="shared" si="77"/>
        <v>0.23186100000000001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0.79500766209999996</v>
      </c>
      <c r="H357" s="113">
        <v>17.087281948699996</v>
      </c>
      <c r="I357" s="113">
        <v>103.4729851324</v>
      </c>
      <c r="J357" s="113">
        <v>115.62394118509998</v>
      </c>
      <c r="K357" s="113">
        <v>26.580216364799998</v>
      </c>
      <c r="L357" s="113">
        <v>262.76442463050006</v>
      </c>
      <c r="M357" s="24">
        <v>0.1585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0.20342356250000002</v>
      </c>
      <c r="H358" s="113">
        <v>4.4967392691999999</v>
      </c>
      <c r="I358" s="113">
        <v>27.2302544645</v>
      </c>
      <c r="J358" s="113">
        <v>30.427935723399994</v>
      </c>
      <c r="K358" s="113">
        <v>6.9949277525999998</v>
      </c>
      <c r="L358" s="113">
        <v>69.149857209899992</v>
      </c>
      <c r="M358" s="24">
        <v>4.0557000000000003E-2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0.16465483369999995</v>
      </c>
      <c r="H359" s="113">
        <v>4.3863335215000001</v>
      </c>
      <c r="I359" s="113">
        <v>26.561686327700006</v>
      </c>
      <c r="J359" s="113">
        <v>29.680856831500009</v>
      </c>
      <c r="K359" s="113">
        <v>6.8231854787999993</v>
      </c>
      <c r="L359" s="113">
        <v>67.452062159699992</v>
      </c>
      <c r="M359" s="24">
        <v>3.2803999999999993E-2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3.377146210000001E-2</v>
      </c>
      <c r="H361" s="111">
        <v>0.72809273749999992</v>
      </c>
      <c r="I361" s="111">
        <v>0.81910432979999992</v>
      </c>
      <c r="J361" s="111">
        <v>0.5915753492000001</v>
      </c>
      <c r="K361" s="111">
        <v>0.88736302389999999</v>
      </c>
      <c r="L361" s="111">
        <v>3.0261354404000005</v>
      </c>
      <c r="M361" s="112">
        <v>6.7549999999999997E-3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0.21620260250000006</v>
      </c>
      <c r="H363" s="111">
        <f t="shared" si="79"/>
        <v>5.2550292447000011</v>
      </c>
      <c r="I363" s="111">
        <f t="shared" si="79"/>
        <v>6.9798524062000009</v>
      </c>
      <c r="J363" s="111">
        <f t="shared" si="79"/>
        <v>3.9870200684000006</v>
      </c>
      <c r="K363" s="111">
        <f t="shared" si="79"/>
        <v>7.8023177887999999</v>
      </c>
      <c r="L363" s="111">
        <f t="shared" si="79"/>
        <v>24.024219508299996</v>
      </c>
      <c r="M363" s="112">
        <f t="shared" si="79"/>
        <v>0.12239800000000001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5.5442038700000015E-2</v>
      </c>
      <c r="H364" s="113">
        <v>1.0892425152000005</v>
      </c>
      <c r="I364" s="113">
        <v>1.6404019390000002</v>
      </c>
      <c r="J364" s="113">
        <v>0.77515551440000008</v>
      </c>
      <c r="K364" s="113">
        <v>1.8706814586</v>
      </c>
      <c r="L364" s="113">
        <v>5.3754814278000005</v>
      </c>
      <c r="M364" s="24">
        <v>4.1848999999999997E-2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2.2041313600000008E-2</v>
      </c>
      <c r="H365" s="113">
        <v>0.42800139559999995</v>
      </c>
      <c r="I365" s="113">
        <v>0.65179294600000004</v>
      </c>
      <c r="J365" s="113">
        <v>0.30267400500000002</v>
      </c>
      <c r="K365" s="113">
        <v>0.74450806009999981</v>
      </c>
      <c r="L365" s="113">
        <v>2.1269764063999999</v>
      </c>
      <c r="M365" s="24">
        <v>1.7034000000000001E-2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0.13871925020000003</v>
      </c>
      <c r="H366" s="113">
        <v>3.7377853339000007</v>
      </c>
      <c r="I366" s="113">
        <v>4.6876575212000011</v>
      </c>
      <c r="J366" s="113">
        <v>2.9091905490000007</v>
      </c>
      <c r="K366" s="113">
        <v>5.1871282700999997</v>
      </c>
      <c r="L366" s="113">
        <v>16.521761674099995</v>
      </c>
      <c r="M366" s="24">
        <v>6.3515000000000002E-2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9.5724004142000023</v>
      </c>
      <c r="I370" s="111">
        <v>0.47803674979999999</v>
      </c>
      <c r="J370" s="111">
        <v>0.70567329720000016</v>
      </c>
      <c r="K370" s="111"/>
      <c r="L370" s="111">
        <v>10.756110461999995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13.742801182400001</v>
      </c>
      <c r="H374" s="114">
        <f t="shared" si="81"/>
        <v>523.99258473729992</v>
      </c>
      <c r="I374" s="114">
        <f t="shared" si="81"/>
        <v>706.77809021680014</v>
      </c>
      <c r="J374" s="114">
        <f t="shared" si="81"/>
        <v>603.83196699699988</v>
      </c>
      <c r="K374" s="114">
        <f t="shared" si="81"/>
        <v>504.49183862610005</v>
      </c>
      <c r="L374" s="114">
        <f t="shared" si="81"/>
        <v>2339.0944805782997</v>
      </c>
      <c r="M374" s="28">
        <f t="shared" si="81"/>
        <v>2.8359749999999999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4.0489999999999996E-3</v>
      </c>
      <c r="G379" s="17">
        <v>1.00800537605E-2</v>
      </c>
      <c r="H379" s="111">
        <v>0.23824823840597772</v>
      </c>
      <c r="I379" s="111">
        <v>0.69283678291095896</v>
      </c>
      <c r="J379" s="111">
        <v>0.66392168597873613</v>
      </c>
      <c r="K379" s="111">
        <v>8.7173359840503259</v>
      </c>
      <c r="L379" s="111">
        <v>10.312342690446</v>
      </c>
      <c r="M379" s="112">
        <v>2.6259999999999999E-3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3.7081881679999996E-3</v>
      </c>
      <c r="H381" s="111">
        <f t="shared" si="83"/>
        <v>2.2937246400000002</v>
      </c>
      <c r="I381" s="111">
        <f t="shared" si="83"/>
        <v>3.8228743999999999</v>
      </c>
      <c r="J381" s="111">
        <f t="shared" si="83"/>
        <v>2.6301375872000001</v>
      </c>
      <c r="K381" s="111">
        <f t="shared" si="83"/>
        <v>0.60401415520000012</v>
      </c>
      <c r="L381" s="111">
        <f t="shared" si="83"/>
        <v>9.3507507823999987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1.1375689549999999E-4</v>
      </c>
      <c r="H382" s="113">
        <v>7.0365089999999991E-2</v>
      </c>
      <c r="I382" s="113">
        <v>0.11727514999999998</v>
      </c>
      <c r="J382" s="113">
        <v>8.0685303200000003E-2</v>
      </c>
      <c r="K382" s="113">
        <v>1.85294737E-2</v>
      </c>
      <c r="L382" s="113">
        <v>0.28685501690000004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3.5944312724999995E-3</v>
      </c>
      <c r="H384" s="113">
        <v>2.2233595500000001</v>
      </c>
      <c r="I384" s="113">
        <v>3.7055992500000001</v>
      </c>
      <c r="J384" s="113">
        <v>2.549452284</v>
      </c>
      <c r="K384" s="113">
        <v>0.5854846815000001</v>
      </c>
      <c r="L384" s="113">
        <v>9.0638957654999981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1.048449</v>
      </c>
      <c r="G392" s="17">
        <f t="shared" ref="G392:M392" si="87">SUM(G393:G395)</f>
        <v>3.1829798975190005</v>
      </c>
      <c r="H392" s="111">
        <f t="shared" si="87"/>
        <v>35.361229192600007</v>
      </c>
      <c r="I392" s="111">
        <f t="shared" si="87"/>
        <v>207.30614596300001</v>
      </c>
      <c r="J392" s="111">
        <f t="shared" si="87"/>
        <v>146.30614596300003</v>
      </c>
      <c r="K392" s="111">
        <f t="shared" si="87"/>
        <v>57.330614596300009</v>
      </c>
      <c r="L392" s="111">
        <f t="shared" si="87"/>
        <v>446.30413571490004</v>
      </c>
      <c r="M392" s="112">
        <f t="shared" si="87"/>
        <v>3.5693549999999998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4.0405000000000003E-2</v>
      </c>
      <c r="G393" s="23">
        <v>9.2580071936000013E-2</v>
      </c>
      <c r="H393" s="113">
        <v>1.1766934144000001</v>
      </c>
      <c r="I393" s="113">
        <v>6.4384670719999999</v>
      </c>
      <c r="J393" s="113">
        <v>5.3284670720000005</v>
      </c>
      <c r="K393" s="113">
        <v>1.3098467072</v>
      </c>
      <c r="L393" s="113">
        <v>14.253474265600001</v>
      </c>
      <c r="M393" s="24">
        <v>7.5074000000000002E-2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4.0178000000000005E-2</v>
      </c>
      <c r="G394" s="23">
        <v>6.528543867299999E-2</v>
      </c>
      <c r="H394" s="113">
        <v>1.0043913642</v>
      </c>
      <c r="I394" s="113">
        <v>5.0219568209999998</v>
      </c>
      <c r="J394" s="113">
        <v>5.0219568209999998</v>
      </c>
      <c r="K394" s="113">
        <v>0.50219568209999998</v>
      </c>
      <c r="L394" s="113">
        <v>11.550500688300003</v>
      </c>
      <c r="M394" s="24">
        <v>1.9082999999999999E-2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0.967866</v>
      </c>
      <c r="G395" s="23">
        <v>3.0251143869100003</v>
      </c>
      <c r="H395" s="113">
        <v>33.180144414000004</v>
      </c>
      <c r="I395" s="113">
        <v>195.84572206999999</v>
      </c>
      <c r="J395" s="113">
        <v>135.95572207000004</v>
      </c>
      <c r="K395" s="113">
        <v>55.518572207000012</v>
      </c>
      <c r="L395" s="113">
        <v>420.50016076100002</v>
      </c>
      <c r="M395" s="24">
        <v>3.4751979999999998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7.7010015104108889E-2</v>
      </c>
      <c r="I397" s="111">
        <f t="shared" si="89"/>
        <v>0.14118502725928933</v>
      </c>
      <c r="J397" s="111">
        <f t="shared" si="89"/>
        <v>4.8131259547962289E-2</v>
      </c>
      <c r="K397" s="111">
        <f t="shared" si="89"/>
        <v>16.212443677077605</v>
      </c>
      <c r="L397" s="111">
        <f t="shared" si="89"/>
        <v>16.478769978988964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1.0892177492066158E-2</v>
      </c>
      <c r="I398" s="113">
        <v>1.9968992007746378E-2</v>
      </c>
      <c r="J398" s="113">
        <v>6.8076109478017463E-3</v>
      </c>
      <c r="K398" s="113">
        <v>1.6472420818840103</v>
      </c>
      <c r="L398" s="113">
        <v>1.6849108623316249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1.1515453860391337E-3</v>
      </c>
      <c r="I399" s="113">
        <v>2.1111665346182939E-3</v>
      </c>
      <c r="J399" s="113">
        <v>7.1971586788782173E-4</v>
      </c>
      <c r="K399" s="113">
        <v>3.5929610755239447</v>
      </c>
      <c r="L399" s="113">
        <v>3.5969435033124899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5.4230502403916463E-2</v>
      </c>
      <c r="I400" s="113">
        <v>9.9422587436596752E-2</v>
      </c>
      <c r="J400" s="113">
        <v>3.3894064078426982E-2</v>
      </c>
      <c r="K400" s="113">
        <v>2.3242117177638679</v>
      </c>
      <c r="L400" s="113">
        <v>2.5117588716828076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1.0735789822087132E-2</v>
      </c>
      <c r="I401" s="113">
        <v>1.9682281280327923E-2</v>
      </c>
      <c r="J401" s="113">
        <v>6.7098686538457448E-3</v>
      </c>
      <c r="K401" s="113">
        <v>8.6480288019057809</v>
      </c>
      <c r="L401" s="113">
        <v>8.6851567416620394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74.618489999999994</v>
      </c>
      <c r="I403" s="111">
        <v>124.36415</v>
      </c>
      <c r="J403" s="111">
        <v>85.562535200000013</v>
      </c>
      <c r="K403" s="111">
        <v>19.649535699999998</v>
      </c>
      <c r="L403" s="111">
        <v>304.19471089999996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0.8858299999999999</v>
      </c>
      <c r="I405" s="111">
        <v>1.3336899999999998</v>
      </c>
      <c r="J405" s="111">
        <v>0.95439360000000029</v>
      </c>
      <c r="K405" s="111">
        <v>0.2191776</v>
      </c>
      <c r="L405" s="111">
        <v>3.3930912000000002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15.660040625804101</v>
      </c>
      <c r="I407" s="111">
        <v>26.100067709673489</v>
      </c>
      <c r="J407" s="111">
        <v>17.956846584255366</v>
      </c>
      <c r="K407" s="111">
        <v>4.1238106981284126</v>
      </c>
      <c r="L407" s="111">
        <v>63.840765617861372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0.44</v>
      </c>
      <c r="I411" s="111">
        <v>0.44</v>
      </c>
      <c r="J411" s="111">
        <v>0.37839999999999996</v>
      </c>
      <c r="K411" s="111">
        <v>8.6900000000000005E-2</v>
      </c>
      <c r="L411" s="111">
        <v>1.3452999999999995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1.0524979999999999</v>
      </c>
      <c r="G413" s="27">
        <f t="shared" ref="G413:M413" si="91">SUM(G411,G409,G407,G405,G403,G397,G392,G386,G381,G379)</f>
        <v>3.1967681394475003</v>
      </c>
      <c r="H413" s="114">
        <f t="shared" si="91"/>
        <v>129.57457271191419</v>
      </c>
      <c r="I413" s="114">
        <f t="shared" si="91"/>
        <v>364.20094988284376</v>
      </c>
      <c r="J413" s="114">
        <f t="shared" si="91"/>
        <v>254.50051187998213</v>
      </c>
      <c r="K413" s="114">
        <f t="shared" si="91"/>
        <v>106.94383241075636</v>
      </c>
      <c r="L413" s="114">
        <f t="shared" si="91"/>
        <v>855.2198668845964</v>
      </c>
      <c r="M413" s="28">
        <f t="shared" si="91"/>
        <v>3.5719809999999996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0.52961681014799999</v>
      </c>
      <c r="G418" s="17">
        <f t="shared" ref="G418:M418" si="93">SUM(G419:G427)</f>
        <v>272.45334202491625</v>
      </c>
      <c r="H418" s="111">
        <f t="shared" si="93"/>
        <v>6.4916554138213538</v>
      </c>
      <c r="I418" s="111">
        <f t="shared" si="93"/>
        <v>13.774677986688136</v>
      </c>
      <c r="J418" s="111">
        <f t="shared" si="93"/>
        <v>7.3436929766824122</v>
      </c>
      <c r="K418" s="111">
        <f t="shared" si="93"/>
        <v>8.931133842767931</v>
      </c>
      <c r="L418" s="111">
        <f t="shared" si="93"/>
        <v>36.541160221526532</v>
      </c>
      <c r="M418" s="112">
        <f t="shared" si="93"/>
        <v>0.25053405414086605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0.164790362148</v>
      </c>
      <c r="G419" s="23">
        <v>5.8160863204777889E-2</v>
      </c>
      <c r="H419" s="113">
        <v>6.2793852113297479</v>
      </c>
      <c r="I419" s="113">
        <v>13.381035913985164</v>
      </c>
      <c r="J419" s="113">
        <v>7.1017060941334469</v>
      </c>
      <c r="K419" s="113">
        <v>8.6728792876546734</v>
      </c>
      <c r="L419" s="113">
        <v>35.43500650866973</v>
      </c>
      <c r="M419" s="24">
        <v>7.5741408660000007E-6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0.10316588</v>
      </c>
      <c r="G420" s="23">
        <v>0.11156916171150001</v>
      </c>
      <c r="H420" s="113">
        <v>0.18283147249160608</v>
      </c>
      <c r="I420" s="113">
        <v>0.38960146270297108</v>
      </c>
      <c r="J420" s="113">
        <v>0.20677585254896486</v>
      </c>
      <c r="K420" s="113">
        <v>0.25248225511325789</v>
      </c>
      <c r="L420" s="113">
        <v>1.0316910428568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0.26166056799999998</v>
      </c>
      <c r="G423" s="23">
        <v>258.87684599999994</v>
      </c>
      <c r="H423" s="113">
        <v>2.9438729999999996E-2</v>
      </c>
      <c r="I423" s="113">
        <v>4.0406099999999992E-3</v>
      </c>
      <c r="J423" s="113">
        <v>3.5211030000000004E-2</v>
      </c>
      <c r="K423" s="113">
        <v>5.7723000000000019E-3</v>
      </c>
      <c r="L423" s="113">
        <v>7.4462669999999995E-2</v>
      </c>
      <c r="M423" s="24">
        <v>0.25052648000000005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13.406766000000003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104.11843312507888</v>
      </c>
      <c r="H434" s="111">
        <v>58.306380856425029</v>
      </c>
      <c r="I434" s="111">
        <v>109.32446410579693</v>
      </c>
      <c r="J434" s="111">
        <v>247.80211863980639</v>
      </c>
      <c r="K434" s="111">
        <v>0</v>
      </c>
      <c r="L434" s="111">
        <v>415.43296360202839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2.2976E-2</v>
      </c>
      <c r="G436" s="17">
        <f t="shared" ref="G436:M436" si="97">SUM(G437:G438)</f>
        <v>4.1358870000000004E-3</v>
      </c>
      <c r="H436" s="111">
        <f t="shared" si="97"/>
        <v>2.0219891999999997E-3</v>
      </c>
      <c r="I436" s="111">
        <f t="shared" si="97"/>
        <v>1.1044350099999999E-3</v>
      </c>
      <c r="J436" s="111">
        <f t="shared" si="97"/>
        <v>9.864856400000001E-4</v>
      </c>
      <c r="K436" s="111">
        <f t="shared" si="97"/>
        <v>1.0707351899999999E-3</v>
      </c>
      <c r="L436" s="111">
        <f t="shared" si="97"/>
        <v>5.1836450400000022E-3</v>
      </c>
      <c r="M436" s="112">
        <f t="shared" si="97"/>
        <v>6.2800000000000022E-2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2.2976E-2</v>
      </c>
      <c r="G437" s="23">
        <v>4.1358870000000004E-3</v>
      </c>
      <c r="H437" s="113">
        <v>2.0219891999999997E-3</v>
      </c>
      <c r="I437" s="113">
        <v>1.1044350099999999E-3</v>
      </c>
      <c r="J437" s="113">
        <v>9.864856400000001E-4</v>
      </c>
      <c r="K437" s="113">
        <v>1.0707351899999999E-3</v>
      </c>
      <c r="L437" s="113">
        <v>5.1836450400000022E-3</v>
      </c>
      <c r="M437" s="24">
        <v>6.2800000000000022E-2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0.55259281014799999</v>
      </c>
      <c r="G449" s="27">
        <f t="shared" ref="G449:M449" si="101">SUM(G440,G436,G434,G429,G418)</f>
        <v>376.57591103699514</v>
      </c>
      <c r="H449" s="114">
        <f t="shared" si="101"/>
        <v>64.800058259446388</v>
      </c>
      <c r="I449" s="114">
        <f t="shared" si="101"/>
        <v>123.10024652749507</v>
      </c>
      <c r="J449" s="114">
        <f t="shared" si="101"/>
        <v>255.1467981021288</v>
      </c>
      <c r="K449" s="114">
        <f t="shared" si="101"/>
        <v>8.9322045779579309</v>
      </c>
      <c r="L449" s="114">
        <f t="shared" si="101"/>
        <v>451.97930746859493</v>
      </c>
      <c r="M449" s="28">
        <f t="shared" si="101"/>
        <v>0.31333405414086607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0.17180411095005996</v>
      </c>
      <c r="H470" s="111">
        <f t="shared" si="107"/>
        <v>135.03803120674715</v>
      </c>
      <c r="I470" s="111">
        <f t="shared" si="107"/>
        <v>376.93821942443157</v>
      </c>
      <c r="J470" s="111">
        <f t="shared" si="107"/>
        <v>160.80864784925609</v>
      </c>
      <c r="K470" s="111">
        <f t="shared" si="107"/>
        <v>115.45236255844029</v>
      </c>
      <c r="L470" s="111">
        <f t="shared" si="107"/>
        <v>788.23726103887486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0.17180411095005996</v>
      </c>
      <c r="H475" s="113">
        <v>135.03803120674715</v>
      </c>
      <c r="I475" s="113">
        <v>376.93821942443157</v>
      </c>
      <c r="J475" s="113">
        <v>160.80864784925609</v>
      </c>
      <c r="K475" s="113">
        <v>115.45236255844029</v>
      </c>
      <c r="L475" s="113">
        <v>788.23726103887486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8.5964970000000012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8.5964970000000012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8.5964970000000012</v>
      </c>
      <c r="G526" s="27">
        <f t="shared" ref="G526:M526" si="117">SUM(G520,G514,G497,G477,G470,G462,G454)</f>
        <v>0.17180411095005996</v>
      </c>
      <c r="H526" s="114">
        <f t="shared" si="117"/>
        <v>135.03803120674715</v>
      </c>
      <c r="I526" s="114">
        <f t="shared" si="117"/>
        <v>376.93821942443157</v>
      </c>
      <c r="J526" s="114">
        <f t="shared" si="117"/>
        <v>160.80864784925609</v>
      </c>
      <c r="K526" s="114">
        <f t="shared" si="117"/>
        <v>115.45236255844029</v>
      </c>
      <c r="L526" s="114">
        <f t="shared" si="117"/>
        <v>788.23726103887486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2015&amp;CTOTAL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146200.31968702789</v>
      </c>
      <c r="E4" s="159">
        <f>ACIDIFICADORES!G43</f>
        <v>177458.85201495036</v>
      </c>
      <c r="F4" s="159">
        <f>ACIDIFICADORES!H43</f>
        <v>5235.0027126478471</v>
      </c>
      <c r="G4" s="159">
        <f>ACIDIFICADORES!I43</f>
        <v>3448.8102209568988</v>
      </c>
      <c r="H4" s="159">
        <f>ACIDIFICADORES!J43</f>
        <v>30611.165639323448</v>
      </c>
      <c r="I4" s="159">
        <f>ACIDIFICADORES!K43</f>
        <v>83281.332525068879</v>
      </c>
      <c r="J4" s="159">
        <f>ACIDIFICADORES!L43</f>
        <v>1848.7626712891604</v>
      </c>
      <c r="K4" s="159">
        <f>ACIDIFICADORES!M43</f>
        <v>1282.5145867653148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18356.919244405228</v>
      </c>
      <c r="E5" s="164">
        <f>ACIDIFICADORES!G70</f>
        <v>48927.206213783546</v>
      </c>
      <c r="F5" s="164">
        <f>ACIDIFICADORES!H70</f>
        <v>51631.055288901043</v>
      </c>
      <c r="G5" s="164">
        <f>ACIDIFICADORES!I70</f>
        <v>38537.512240423282</v>
      </c>
      <c r="H5" s="164">
        <f>ACIDIFICADORES!J70</f>
        <v>401251.10818781058</v>
      </c>
      <c r="I5" s="164">
        <f>ACIDIFICADORES!K70</f>
        <v>27377.440640072633</v>
      </c>
      <c r="J5" s="164">
        <f>ACIDIFICADORES!L70</f>
        <v>558.81030868045161</v>
      </c>
      <c r="K5" s="164">
        <f>ACIDIFICADORES!M70</f>
        <v>6464.2799639999985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58250.896703007733</v>
      </c>
      <c r="E6" s="164">
        <f>ACIDIFICADORES!G116</f>
        <v>93140.671982642263</v>
      </c>
      <c r="F6" s="164">
        <f>ACIDIFICADORES!H116</f>
        <v>15135.627468278946</v>
      </c>
      <c r="G6" s="164">
        <f>ACIDIFICADORES!I116</f>
        <v>32383.618663018391</v>
      </c>
      <c r="H6" s="164">
        <f>ACIDIFICADORES!J116</f>
        <v>177019.99177994588</v>
      </c>
      <c r="I6" s="164">
        <f>ACIDIFICADORES!K116</f>
        <v>39477.71805955196</v>
      </c>
      <c r="J6" s="164">
        <f>ACIDIFICADORES!L116</f>
        <v>529.97975187246823</v>
      </c>
      <c r="K6" s="164">
        <f>ACIDIFICADORES!M116</f>
        <v>1107.1792145889958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34950.690266717706</v>
      </c>
      <c r="E7" s="164">
        <f>ACIDIFICADORES!G238</f>
        <v>5295.1361269546996</v>
      </c>
      <c r="F7" s="164">
        <f>ACIDIFICADORES!H238</f>
        <v>36123.288747172664</v>
      </c>
      <c r="G7" s="164">
        <f>ACIDIFICADORES!I238</f>
        <v>5458.0940793399996</v>
      </c>
      <c r="H7" s="164">
        <f>ACIDIFICADORES!J238</f>
        <v>166473.53266363728</v>
      </c>
      <c r="I7" s="164">
        <f>ACIDIFICADORES!K238</f>
        <v>22059.622180331036</v>
      </c>
      <c r="J7" s="164">
        <f>ACIDIFICADORES!L238</f>
        <v>1424.2467781999999</v>
      </c>
      <c r="K7" s="164">
        <f>ACIDIFICADORES!M238</f>
        <v>1071.3467709521697</v>
      </c>
      <c r="L7" s="164">
        <f>ACIDIFICADORES!N238</f>
        <v>0</v>
      </c>
      <c r="M7" s="164">
        <f>ACIDIFICADORES!O238</f>
        <v>0</v>
      </c>
      <c r="N7" s="165">
        <f>ACIDIFICADORES!P238</f>
        <v>77379.50480733221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25808.830698927533</v>
      </c>
      <c r="G8" s="164">
        <f>ACIDIFICADORES!I272</f>
        <v>12199.290641410818</v>
      </c>
      <c r="H8" s="164">
        <f>ACIDIFICADORES!J272</f>
        <v>0</v>
      </c>
      <c r="I8" s="164">
        <f>ACIDIFICADORES!K272</f>
        <v>16.32048067707224</v>
      </c>
      <c r="J8" s="164">
        <f>ACIDIFICADORES!L272</f>
        <v>0.18977690194577998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12.103717000000001</v>
      </c>
      <c r="E9" s="164">
        <f>ACIDIFICADORES!G341</f>
        <v>134.44903899999994</v>
      </c>
      <c r="F9" s="164">
        <f>ACIDIFICADORES!H341</f>
        <v>261668.56512765001</v>
      </c>
      <c r="G9" s="164">
        <f>ACIDIFICADORES!I341</f>
        <v>0</v>
      </c>
      <c r="H9" s="164">
        <f>ACIDIFICADORES!J341</f>
        <v>4112.3926460000002</v>
      </c>
      <c r="I9" s="164">
        <f>ACIDIFICADORES!K341</f>
        <v>0</v>
      </c>
      <c r="J9" s="164">
        <f>ACIDIFICADORES!L341</f>
        <v>1039.812005</v>
      </c>
      <c r="K9" s="164">
        <f>ACIDIFICADORES!M341</f>
        <v>390.807253</v>
      </c>
      <c r="L9" s="164">
        <f>ACIDIFICADORES!N341</f>
        <v>228388.444858</v>
      </c>
      <c r="M9" s="164">
        <f>ACIDIFICADORES!O341</f>
        <v>8650313.5015437678</v>
      </c>
      <c r="N9" s="165">
        <f>ACIDIFICADORES!P341</f>
        <v>6933.0274903000009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337.31083999999993</v>
      </c>
      <c r="E10" s="164">
        <f>ACIDIFICADORES!G374</f>
        <v>315757.35579399997</v>
      </c>
      <c r="F10" s="164">
        <f>ACIDIFICADORES!H374</f>
        <v>30109.512715000004</v>
      </c>
      <c r="G10" s="164">
        <f>ACIDIFICADORES!I374</f>
        <v>3968.4018150000002</v>
      </c>
      <c r="H10" s="164">
        <f>ACIDIFICADORES!J374</f>
        <v>269356.71909699996</v>
      </c>
      <c r="I10" s="164">
        <f>ACIDIFICADORES!K374</f>
        <v>78903.614501999997</v>
      </c>
      <c r="J10" s="164">
        <f>ACIDIFICADORES!L374</f>
        <v>2735.4938539999994</v>
      </c>
      <c r="K10" s="164">
        <f>ACIDIFICADORES!M374</f>
        <v>2674.4725819999999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192700.47996640293</v>
      </c>
      <c r="E11" s="164">
        <f>ACIDIFICADORES!G413</f>
        <v>692561.43557967688</v>
      </c>
      <c r="F11" s="164">
        <f>ACIDIFICADORES!H413</f>
        <v>25899.238562202383</v>
      </c>
      <c r="G11" s="164">
        <f>ACIDIFICADORES!I413</f>
        <v>2989.5685888983294</v>
      </c>
      <c r="H11" s="164">
        <f>ACIDIFICADORES!J413</f>
        <v>87497.074833219929</v>
      </c>
      <c r="I11" s="164">
        <f>ACIDIFICADORES!K413</f>
        <v>54739.428616709396</v>
      </c>
      <c r="J11" s="164">
        <f>ACIDIFICADORES!L413</f>
        <v>1601.0896558846598</v>
      </c>
      <c r="K11" s="164">
        <f>ACIDIFICADORES!M413</f>
        <v>85.14053100000001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7228.1981898209951</v>
      </c>
      <c r="E12" s="164">
        <f>ACIDIFICADORES!G449</f>
        <v>57648.995610099111</v>
      </c>
      <c r="F12" s="164">
        <f>ACIDIFICADORES!H449</f>
        <v>18225.388655077619</v>
      </c>
      <c r="G12" s="164">
        <f>ACIDIFICADORES!I449</f>
        <v>531234.05536294228</v>
      </c>
      <c r="H12" s="164">
        <f>ACIDIFICADORES!J449</f>
        <v>657219.04350233823</v>
      </c>
      <c r="I12" s="164">
        <f>ACIDIFICADORES!K449</f>
        <v>3193.3829957791813</v>
      </c>
      <c r="J12" s="164">
        <f>ACIDIFICADORES!L449</f>
        <v>5242.9232461686888</v>
      </c>
      <c r="K12" s="164">
        <f>ACIDIFICADORES!M449</f>
        <v>3983.8103377420007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171.80411100000001</v>
      </c>
      <c r="E13" s="164">
        <f>ACIDIFICADORES!G526</f>
        <v>82478.493051999991</v>
      </c>
      <c r="F13" s="164">
        <f>ACIDIFICADORES!H526</f>
        <v>109441.90899200003</v>
      </c>
      <c r="G13" s="164">
        <f>ACIDIFICADORES!I526</f>
        <v>882338.48648199998</v>
      </c>
      <c r="H13" s="164">
        <f>ACIDIFICADORES!J526</f>
        <v>22918.668398999998</v>
      </c>
      <c r="I13" s="164">
        <f>ACIDIFICADORES!K526</f>
        <v>625.24762699999997</v>
      </c>
      <c r="J13" s="164">
        <f>ACIDIFICADORES!L526</f>
        <v>27815.619211000001</v>
      </c>
      <c r="K13" s="164">
        <f>ACIDIFICADORES!M526</f>
        <v>456852.74543199997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2385.5062400000011</v>
      </c>
      <c r="E14" s="164">
        <f>ACIDIFICADORES!G653</f>
        <v>11968.385640000002</v>
      </c>
      <c r="F14" s="164">
        <f>ACIDIFICADORES!H653</f>
        <v>31732.276160000009</v>
      </c>
      <c r="G14" s="164">
        <f>ACIDIFICADORES!I653</f>
        <v>6932.3087609999984</v>
      </c>
      <c r="H14" s="164">
        <f>ACIDIFICADORES!J653</f>
        <v>343816.45231999998</v>
      </c>
      <c r="I14" s="164">
        <f>ACIDIFICADORES!K653</f>
        <v>0</v>
      </c>
      <c r="J14" s="164">
        <f>ACIDIFICADORES!L653</f>
        <v>2553.3578280000002</v>
      </c>
      <c r="K14" s="164">
        <f>ACIDIFICADORES!M653</f>
        <v>2679.2777799999999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460594.22896538244</v>
      </c>
      <c r="E15" s="168">
        <f t="shared" si="0"/>
        <v>1485370.9810531067</v>
      </c>
      <c r="F15" s="168">
        <f t="shared" si="0"/>
        <v>611010.69512785808</v>
      </c>
      <c r="G15" s="168">
        <f t="shared" si="0"/>
        <v>1519490.1468549899</v>
      </c>
      <c r="H15" s="168">
        <f t="shared" si="0"/>
        <v>2160276.1490682755</v>
      </c>
      <c r="I15" s="168">
        <f t="shared" si="0"/>
        <v>309674.10762719007</v>
      </c>
      <c r="J15" s="168">
        <f t="shared" si="0"/>
        <v>45350.28508699737</v>
      </c>
      <c r="K15" s="168">
        <f t="shared" si="0"/>
        <v>476591.57445204846</v>
      </c>
      <c r="L15" s="168">
        <f t="shared" si="0"/>
        <v>228388.444858</v>
      </c>
      <c r="M15" s="168">
        <f t="shared" si="0"/>
        <v>8650313.5015437678</v>
      </c>
      <c r="N15" s="169">
        <f t="shared" si="0"/>
        <v>84312.532297632206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3027.6881643411643</v>
      </c>
      <c r="E20" s="159">
        <f>'METALES PESADOS'!G43</f>
        <v>1809.9145712805218</v>
      </c>
      <c r="F20" s="159">
        <f>'METALES PESADOS'!H43</f>
        <v>6506.584422907601</v>
      </c>
      <c r="G20" s="159">
        <f>'METALES PESADOS'!I43</f>
        <v>6392.4432147710577</v>
      </c>
      <c r="H20" s="159">
        <f>'METALES PESADOS'!J43</f>
        <v>2714.2125953532354</v>
      </c>
      <c r="I20" s="159">
        <f>'METALES PESADOS'!K43</f>
        <v>55898.297175526845</v>
      </c>
      <c r="J20" s="159">
        <f>'METALES PESADOS'!L43</f>
        <v>3451.8847016589243</v>
      </c>
      <c r="K20" s="159">
        <f>'METALES PESADOS'!M43</f>
        <v>1928.7325653183352</v>
      </c>
      <c r="L20" s="160">
        <f>'METALES PESADOS'!N43</f>
        <v>20056.389712161566</v>
      </c>
      <c r="M20" s="158">
        <f>'METALES PESADOS'!O43</f>
        <v>5821.7346229139011</v>
      </c>
      <c r="N20" s="159">
        <f>'METALES PESADOS'!P43</f>
        <v>7793.4000900039882</v>
      </c>
      <c r="O20" s="159">
        <f>'METALES PESADOS'!Q43</f>
        <v>9819.9130768418872</v>
      </c>
      <c r="P20" s="160">
        <f>'METALES PESADOS'!R43</f>
        <v>261.68664946055213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117.79639200000001</v>
      </c>
      <c r="E21" s="164">
        <f>'METALES PESADOS'!G70</f>
        <v>1469.7035019999998</v>
      </c>
      <c r="F21" s="164">
        <f>'METALES PESADOS'!H70</f>
        <v>3331.8911040000003</v>
      </c>
      <c r="G21" s="164">
        <f>'METALES PESADOS'!I70</f>
        <v>924.95105199999978</v>
      </c>
      <c r="H21" s="164">
        <f>'METALES PESADOS'!J70</f>
        <v>144.45059677461819</v>
      </c>
      <c r="I21" s="164">
        <f>'METALES PESADOS'!K70</f>
        <v>7078.5363830000015</v>
      </c>
      <c r="J21" s="164">
        <f>'METALES PESADOS'!L70</f>
        <v>4327.6366119999993</v>
      </c>
      <c r="K21" s="164">
        <f>'METALES PESADOS'!M70</f>
        <v>78.697835999999995</v>
      </c>
      <c r="L21" s="165">
        <f>'METALES PESADOS'!N70</f>
        <v>59756.502931000003</v>
      </c>
      <c r="M21" s="163">
        <f>'METALES PESADOS'!O70</f>
        <v>60409.443436317022</v>
      </c>
      <c r="N21" s="164">
        <f>'METALES PESADOS'!P70</f>
        <v>62346.164711317018</v>
      </c>
      <c r="O21" s="164">
        <f>'METALES PESADOS'!Q70</f>
        <v>65848.810374317036</v>
      </c>
      <c r="P21" s="165">
        <f>'METALES PESADOS'!R70</f>
        <v>7146.4632782053186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850.95156287740451</v>
      </c>
      <c r="E22" s="164">
        <f>'METALES PESADOS'!G116</f>
        <v>664.02813386655976</v>
      </c>
      <c r="F22" s="164">
        <f>'METALES PESADOS'!H116</f>
        <v>3148.0830699621456</v>
      </c>
      <c r="G22" s="164">
        <f>'METALES PESADOS'!I116</f>
        <v>1583.1598039340065</v>
      </c>
      <c r="H22" s="164">
        <f>'METALES PESADOS'!J116</f>
        <v>546.09704914031227</v>
      </c>
      <c r="I22" s="164">
        <f>'METALES PESADOS'!K116</f>
        <v>7276.8732517815106</v>
      </c>
      <c r="J22" s="164">
        <f>'METALES PESADOS'!L116</f>
        <v>9693.6977463608328</v>
      </c>
      <c r="K22" s="164">
        <f>'METALES PESADOS'!M116</f>
        <v>626.05377027102327</v>
      </c>
      <c r="L22" s="165">
        <f>'METALES PESADOS'!N116</f>
        <v>29560.946965037343</v>
      </c>
      <c r="M22" s="163">
        <f>'METALES PESADOS'!O116</f>
        <v>6110.0813897327598</v>
      </c>
      <c r="N22" s="164">
        <f>'METALES PESADOS'!P116</f>
        <v>7369.7690196129297</v>
      </c>
      <c r="O22" s="164">
        <f>'METALES PESADOS'!Q116</f>
        <v>9477.6822123265119</v>
      </c>
      <c r="P22" s="165">
        <f>'METALES PESADOS'!R116</f>
        <v>1290.1529635434308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1315.8166219499999</v>
      </c>
      <c r="E23" s="164">
        <f>'METALES PESADOS'!G238</f>
        <v>2008.7990512760998</v>
      </c>
      <c r="F23" s="164">
        <f>'METALES PESADOS'!H238</f>
        <v>9542.344400755781</v>
      </c>
      <c r="G23" s="164">
        <f>'METALES PESADOS'!I238</f>
        <v>6723.5250955511001</v>
      </c>
      <c r="H23" s="164">
        <f>'METALES PESADOS'!J238</f>
        <v>1424.2025271269999</v>
      </c>
      <c r="I23" s="164">
        <f>'METALES PESADOS'!K238</f>
        <v>6207.1503158706</v>
      </c>
      <c r="J23" s="164">
        <f>'METALES PESADOS'!L238</f>
        <v>51912.459836102003</v>
      </c>
      <c r="K23" s="164">
        <f>'METALES PESADOS'!M238</f>
        <v>4174.9445454146007</v>
      </c>
      <c r="L23" s="165">
        <f>'METALES PESADOS'!N238</f>
        <v>31317.241237087441</v>
      </c>
      <c r="M23" s="163">
        <f>'METALES PESADOS'!O238</f>
        <v>7304.763576055353</v>
      </c>
      <c r="N23" s="164">
        <f>'METALES PESADOS'!P238</f>
        <v>28935.349585871776</v>
      </c>
      <c r="O23" s="164">
        <f>'METALES PESADOS'!Q238</f>
        <v>71022.887840158961</v>
      </c>
      <c r="P23" s="165">
        <f>'METALES PESADOS'!R238</f>
        <v>115.8837336262835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9.4928400000000011</v>
      </c>
      <c r="N24" s="164">
        <f>'METALES PESADOS'!P272</f>
        <v>61.70346</v>
      </c>
      <c r="O24" s="164">
        <f>'METALES PESADOS'!Q272</f>
        <v>129.73548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5.3299999999999997E-3</v>
      </c>
      <c r="E25" s="164">
        <f>'METALES PESADOS'!G341</f>
        <v>400.22692899999998</v>
      </c>
      <c r="F25" s="164">
        <f>'METALES PESADOS'!H341</f>
        <v>6.252400000000001E-2</v>
      </c>
      <c r="G25" s="164">
        <f>'METALES PESADOS'!I341</f>
        <v>402.00048800000002</v>
      </c>
      <c r="H25" s="164">
        <f>'METALES PESADOS'!J341</f>
        <v>159.64088400000006</v>
      </c>
      <c r="I25" s="164">
        <f>'METALES PESADOS'!K341</f>
        <v>200.23073400000001</v>
      </c>
      <c r="J25" s="164">
        <f>'METALES PESADOS'!L341</f>
        <v>3.1421589999999995</v>
      </c>
      <c r="K25" s="164">
        <f>'METALES PESADOS'!M341</f>
        <v>0</v>
      </c>
      <c r="L25" s="165">
        <f>'METALES PESADOS'!N341</f>
        <v>201.15253999999999</v>
      </c>
      <c r="M25" s="163">
        <f>'METALES PESADOS'!O341</f>
        <v>2209.2728830000005</v>
      </c>
      <c r="N25" s="164">
        <f>'METALES PESADOS'!P341</f>
        <v>2401.5696720000005</v>
      </c>
      <c r="O25" s="164">
        <f>'METALES PESADOS'!Q341</f>
        <v>2441.2874980000006</v>
      </c>
      <c r="P25" s="165">
        <f>'METALES PESADOS'!R341</f>
        <v>900.49724999999989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88.847222999999971</v>
      </c>
      <c r="E26" s="164">
        <f>'METALES PESADOS'!G374</f>
        <v>293.72282199999995</v>
      </c>
      <c r="F26" s="164">
        <f>'METALES PESADOS'!H374</f>
        <v>3970.0746970000009</v>
      </c>
      <c r="G26" s="164">
        <f>'METALES PESADOS'!I374</f>
        <v>102335.35463</v>
      </c>
      <c r="H26" s="164">
        <f>'METALES PESADOS'!J374</f>
        <v>152.88099700000004</v>
      </c>
      <c r="I26" s="164">
        <f>'METALES PESADOS'!K374</f>
        <v>2242.3617670000003</v>
      </c>
      <c r="J26" s="164">
        <f>'METALES PESADOS'!L374</f>
        <v>19986.710015000001</v>
      </c>
      <c r="K26" s="164">
        <f>'METALES PESADOS'!M374</f>
        <v>325.180879</v>
      </c>
      <c r="L26" s="165">
        <f>'METALES PESADOS'!N374</f>
        <v>52297.653644000005</v>
      </c>
      <c r="M26" s="163">
        <f>'METALES PESADOS'!O374</f>
        <v>15833.398406</v>
      </c>
      <c r="N26" s="164">
        <f>'METALES PESADOS'!P374</f>
        <v>20170.747971000004</v>
      </c>
      <c r="O26" s="164">
        <f>'METALES PESADOS'!Q374</f>
        <v>25961.295448999997</v>
      </c>
      <c r="P26" s="165">
        <f>'METALES PESADOS'!R374</f>
        <v>8908.2544969999981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4247.8166173787986</v>
      </c>
      <c r="E27" s="164">
        <f>'METALES PESADOS'!G413</f>
        <v>178.41068843908715</v>
      </c>
      <c r="F27" s="164">
        <f>'METALES PESADOS'!H413</f>
        <v>4739.8156617807635</v>
      </c>
      <c r="G27" s="164">
        <f>'METALES PESADOS'!I413</f>
        <v>15184.339757347592</v>
      </c>
      <c r="H27" s="164">
        <f>'METALES PESADOS'!J413</f>
        <v>209.10556215256028</v>
      </c>
      <c r="I27" s="164">
        <f>'METALES PESADOS'!K413</f>
        <v>197900.98281148556</v>
      </c>
      <c r="J27" s="164">
        <f>'METALES PESADOS'!L413</f>
        <v>4390.4465030052506</v>
      </c>
      <c r="K27" s="164">
        <f>'METALES PESADOS'!M413</f>
        <v>1560.9874003234572</v>
      </c>
      <c r="L27" s="165">
        <f>'METALES PESADOS'!N413</f>
        <v>13538.885624010831</v>
      </c>
      <c r="M27" s="163">
        <f>'METALES PESADOS'!O413</f>
        <v>32736.029398221926</v>
      </c>
      <c r="N27" s="164">
        <f>'METALES PESADOS'!P413</f>
        <v>37885.083506221919</v>
      </c>
      <c r="O27" s="164">
        <f>'METALES PESADOS'!Q413</f>
        <v>37892.590551221918</v>
      </c>
      <c r="P27" s="165">
        <f>'METALES PESADOS'!R413</f>
        <v>2832.9249263969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709.73218357490441</v>
      </c>
      <c r="E28" s="164">
        <f>'METALES PESADOS'!G449</f>
        <v>1667.5542060157072</v>
      </c>
      <c r="F28" s="164">
        <f>'METALES PESADOS'!H449</f>
        <v>1081.6291366290404</v>
      </c>
      <c r="G28" s="164">
        <f>'METALES PESADOS'!I449</f>
        <v>3795.5442495590905</v>
      </c>
      <c r="H28" s="164">
        <f>'METALES PESADOS'!J449</f>
        <v>392.60093178984255</v>
      </c>
      <c r="I28" s="164">
        <f>'METALES PESADOS'!K449</f>
        <v>606.81614506619565</v>
      </c>
      <c r="J28" s="164">
        <f>'METALES PESADOS'!L449</f>
        <v>10358.727975087071</v>
      </c>
      <c r="K28" s="164">
        <f>'METALES PESADOS'!M449</f>
        <v>350.23864239439729</v>
      </c>
      <c r="L28" s="165">
        <f>'METALES PESADOS'!N449</f>
        <v>191737.30381825301</v>
      </c>
      <c r="M28" s="163">
        <f>'METALES PESADOS'!O449</f>
        <v>49381.190649093434</v>
      </c>
      <c r="N28" s="164">
        <f>'METALES PESADOS'!P449</f>
        <v>52306.392227567645</v>
      </c>
      <c r="O28" s="164">
        <f>'METALES PESADOS'!Q449</f>
        <v>53358.820289653915</v>
      </c>
      <c r="P28" s="165">
        <f>'METALES PESADOS'!R449</f>
        <v>26833.301743387299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2.199093</v>
      </c>
      <c r="E29" s="164">
        <f>'METALES PESADOS'!G526</f>
        <v>302.37523500000009</v>
      </c>
      <c r="F29" s="164">
        <f>'METALES PESADOS'!H526</f>
        <v>27.488657000000007</v>
      </c>
      <c r="G29" s="164">
        <f>'METALES PESADOS'!I526</f>
        <v>25.083400000000001</v>
      </c>
      <c r="H29" s="164">
        <f>'METALES PESADOS'!J526</f>
        <v>48.105148000000007</v>
      </c>
      <c r="I29" s="164">
        <f>'METALES PESADOS'!K526</f>
        <v>17.867628000000003</v>
      </c>
      <c r="J29" s="164">
        <f>'METALES PESADOS'!L526</f>
        <v>37.796907000000004</v>
      </c>
      <c r="K29" s="164">
        <f>'METALES PESADOS'!M526</f>
        <v>6.872167000000001</v>
      </c>
      <c r="L29" s="165">
        <f>'METALES PESADOS'!N526</f>
        <v>192.42060500000002</v>
      </c>
      <c r="M29" s="163">
        <f>'METALES PESADOS'!O526</f>
        <v>5530.5630689999989</v>
      </c>
      <c r="N29" s="164">
        <f>'METALES PESADOS'!P526</f>
        <v>56865.205528000006</v>
      </c>
      <c r="O29" s="164">
        <f>'METALES PESADOS'!Q526</f>
        <v>90617.157068</v>
      </c>
      <c r="P29" s="165">
        <f>'METALES PESADOS'!R526</f>
        <v>171.80411100000001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21788.792208000006</v>
      </c>
      <c r="N30" s="164">
        <f>'METALES PESADOS'!P653</f>
        <v>26630.746023999993</v>
      </c>
      <c r="O30" s="164">
        <f>'METALES PESADOS'!Q653</f>
        <v>41156.607492999989</v>
      </c>
      <c r="P30" s="165">
        <f>'METALES PESADOS'!R653</f>
        <v>1960.9913059999999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10360.853188122272</v>
      </c>
      <c r="E31" s="168">
        <f t="shared" si="1"/>
        <v>8794.7351388779753</v>
      </c>
      <c r="F31" s="168">
        <f t="shared" si="1"/>
        <v>32347.973674035333</v>
      </c>
      <c r="G31" s="168">
        <f t="shared" si="1"/>
        <v>137366.40169116284</v>
      </c>
      <c r="H31" s="168">
        <f t="shared" si="1"/>
        <v>5791.2962913375686</v>
      </c>
      <c r="I31" s="168">
        <f t="shared" si="1"/>
        <v>277429.11621173064</v>
      </c>
      <c r="J31" s="168">
        <f t="shared" si="1"/>
        <v>104162.50245521408</v>
      </c>
      <c r="K31" s="168">
        <f t="shared" si="1"/>
        <v>9051.7078057218114</v>
      </c>
      <c r="L31" s="169">
        <f t="shared" si="1"/>
        <v>398658.49707655021</v>
      </c>
      <c r="M31" s="170">
        <f t="shared" si="1"/>
        <v>207134.76247833442</v>
      </c>
      <c r="N31" s="171">
        <f t="shared" si="1"/>
        <v>302766.13179559528</v>
      </c>
      <c r="O31" s="171">
        <f t="shared" si="1"/>
        <v>407726.78733252024</v>
      </c>
      <c r="P31" s="172">
        <f t="shared" si="1"/>
        <v>50421.960458619782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2.5061246039529493E-2</v>
      </c>
      <c r="E36" s="159">
        <f>COPs!G43</f>
        <v>3.8633377531002289</v>
      </c>
      <c r="F36" s="159">
        <f>COPs!H43</f>
        <v>293.7795076689182</v>
      </c>
      <c r="G36" s="159">
        <f>COPs!I43</f>
        <v>394.89566036928863</v>
      </c>
      <c r="H36" s="159">
        <f>COPs!J43</f>
        <v>134.34195105582319</v>
      </c>
      <c r="I36" s="159">
        <f>COPs!K43</f>
        <v>123.44188916014944</v>
      </c>
      <c r="J36" s="159">
        <f>COPs!L43</f>
        <v>946.45900745836207</v>
      </c>
      <c r="K36" s="160">
        <f>COPs!M43</f>
        <v>2.7013826699548667E-2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0.57118594631659769</v>
      </c>
      <c r="E37" s="164">
        <f>COPs!G70</f>
        <v>63.382925378635548</v>
      </c>
      <c r="F37" s="164">
        <f>COPs!H70</f>
        <v>11760.777633728321</v>
      </c>
      <c r="G37" s="164">
        <f>COPs!I70</f>
        <v>11017.79762268555</v>
      </c>
      <c r="H37" s="164">
        <f>COPs!J70</f>
        <v>4180.4926421936098</v>
      </c>
      <c r="I37" s="164">
        <f>COPs!K70</f>
        <v>6582.5750284892165</v>
      </c>
      <c r="J37" s="164">
        <f>COPs!L70</f>
        <v>33541.642927096684</v>
      </c>
      <c r="K37" s="165">
        <f>COPs!M70</f>
        <v>0.99655799999999961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0.46425892625666471</v>
      </c>
      <c r="E38" s="164">
        <f>COPs!G116</f>
        <v>6.8835341880391834</v>
      </c>
      <c r="F38" s="164">
        <f>COPs!H116</f>
        <v>360.87968281113905</v>
      </c>
      <c r="G38" s="164">
        <f>COPs!I116</f>
        <v>523.22798734208959</v>
      </c>
      <c r="H38" s="164">
        <f>COPs!J116</f>
        <v>170.50892860481542</v>
      </c>
      <c r="I38" s="164">
        <f>COPs!K116</f>
        <v>140.62408997246206</v>
      </c>
      <c r="J38" s="164">
        <f>COPs!L116</f>
        <v>1195.2406888623693</v>
      </c>
      <c r="K38" s="165">
        <f>COPs!M116</f>
        <v>0.22214992776276338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0.16646415000000001</v>
      </c>
      <c r="E39" s="164">
        <f>COPs!G238</f>
        <v>79.855207818997528</v>
      </c>
      <c r="F39" s="164">
        <f>COPs!H238</f>
        <v>1872.4623070399998</v>
      </c>
      <c r="G39" s="164">
        <f>COPs!I238</f>
        <v>1147.46246</v>
      </c>
      <c r="H39" s="164">
        <f>COPs!J238</f>
        <v>1147.46246</v>
      </c>
      <c r="I39" s="164">
        <f>COPs!K238</f>
        <v>142.00698199999999</v>
      </c>
      <c r="J39" s="164">
        <f>COPs!L238</f>
        <v>13596.947270952</v>
      </c>
      <c r="K39" s="165">
        <f>COPs!M238</f>
        <v>26.022567490728996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7.4115000000000014E-3</v>
      </c>
      <c r="F41" s="164">
        <f>COPs!H341</f>
        <v>9.4836149999999986</v>
      </c>
      <c r="G41" s="164">
        <f>COPs!I341</f>
        <v>3.9695849999999995</v>
      </c>
      <c r="H41" s="164">
        <f>COPs!J341</f>
        <v>3.9695849999999995</v>
      </c>
      <c r="I41" s="164">
        <f>COPs!K341</f>
        <v>3.9695849999999995</v>
      </c>
      <c r="J41" s="164">
        <f>COPs!L341</f>
        <v>21.392370000000003</v>
      </c>
      <c r="K41" s="165">
        <f>COPs!M341</f>
        <v>575.5351639999999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13.742801182400001</v>
      </c>
      <c r="F42" s="164">
        <f>COPs!H374</f>
        <v>523.99258473729992</v>
      </c>
      <c r="G42" s="164">
        <f>COPs!I374</f>
        <v>706.77809021680014</v>
      </c>
      <c r="H42" s="164">
        <f>COPs!J374</f>
        <v>603.83196699699988</v>
      </c>
      <c r="I42" s="164">
        <f>COPs!K374</f>
        <v>504.49183862610005</v>
      </c>
      <c r="J42" s="164">
        <f>COPs!L374</f>
        <v>2339.0944805782997</v>
      </c>
      <c r="K42" s="165">
        <f>COPs!M374</f>
        <v>2.8359749999999999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1.0524979999999999</v>
      </c>
      <c r="E43" s="164">
        <f>COPs!G413</f>
        <v>3.1967681394475003</v>
      </c>
      <c r="F43" s="164">
        <f>COPs!H413</f>
        <v>129.57457271191419</v>
      </c>
      <c r="G43" s="164">
        <f>COPs!I413</f>
        <v>364.20094988284376</v>
      </c>
      <c r="H43" s="164">
        <f>COPs!J413</f>
        <v>254.50051187998213</v>
      </c>
      <c r="I43" s="164">
        <f>COPs!K413</f>
        <v>106.94383241075636</v>
      </c>
      <c r="J43" s="164">
        <f>COPs!L413</f>
        <v>855.2198668845964</v>
      </c>
      <c r="K43" s="165">
        <f>COPs!M413</f>
        <v>3.5719809999999996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0.55259281014799999</v>
      </c>
      <c r="E44" s="164">
        <f>COPs!G449</f>
        <v>376.57591103699514</v>
      </c>
      <c r="F44" s="164">
        <f>COPs!H449</f>
        <v>64.800058259446388</v>
      </c>
      <c r="G44" s="164">
        <f>COPs!I449</f>
        <v>123.10024652749507</v>
      </c>
      <c r="H44" s="164">
        <f>COPs!J449</f>
        <v>255.1467981021288</v>
      </c>
      <c r="I44" s="164">
        <f>COPs!K449</f>
        <v>8.9322045779579309</v>
      </c>
      <c r="J44" s="164">
        <f>COPs!L449</f>
        <v>451.97930746859493</v>
      </c>
      <c r="K44" s="165">
        <f>COPs!M449</f>
        <v>0.31333405414086607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8.5964970000000012</v>
      </c>
      <c r="E45" s="164">
        <f>COPs!G526</f>
        <v>0.17180411095005996</v>
      </c>
      <c r="F45" s="164">
        <f>COPs!H526</f>
        <v>135.03803120674715</v>
      </c>
      <c r="G45" s="164">
        <f>COPs!I526</f>
        <v>376.93821942443157</v>
      </c>
      <c r="H45" s="164">
        <f>COPs!J526</f>
        <v>160.80864784925609</v>
      </c>
      <c r="I45" s="164">
        <f>COPs!K526</f>
        <v>115.45236255844029</v>
      </c>
      <c r="J45" s="164">
        <f>COPs!L526</f>
        <v>788.23726103887486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11.428558078760794</v>
      </c>
      <c r="E47" s="168">
        <f t="shared" si="2"/>
        <v>547.67970110856504</v>
      </c>
      <c r="F47" s="168">
        <f t="shared" ref="F47:I47" si="3">SUM(F36:F46)</f>
        <v>15150.787993163784</v>
      </c>
      <c r="G47" s="168">
        <f t="shared" si="3"/>
        <v>14658.370821448501</v>
      </c>
      <c r="H47" s="168">
        <f t="shared" si="3"/>
        <v>6911.0634916826139</v>
      </c>
      <c r="I47" s="168">
        <f t="shared" si="3"/>
        <v>7728.4378127950813</v>
      </c>
      <c r="J47" s="168">
        <f t="shared" si="2"/>
        <v>53736.213180339779</v>
      </c>
      <c r="K47" s="169">
        <f t="shared" si="2"/>
        <v>609.52474329933216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2023-03-16T21:42:18Z</dcterms:modified>
</cp:coreProperties>
</file>